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kylee\Documents\Trinity\Math 207 (Stats)\Data\"/>
    </mc:Choice>
  </mc:AlternateContent>
  <xr:revisionPtr revIDLastSave="0" documentId="13_ncr:1_{7635B526-2717-40A9-B661-0D9CCD68EC33}" xr6:coauthVersionLast="47" xr6:coauthVersionMax="47" xr10:uidLastSave="{00000000-0000-0000-0000-000000000000}"/>
  <bookViews>
    <workbookView xWindow="-110" yWindow="-110" windowWidth="22780" windowHeight="14540" activeTab="1" xr2:uid="{AB5761FF-DFE9-4748-B196-9E13BAB973B0}"/>
  </bookViews>
  <sheets>
    <sheet name="Table of Contents" sheetId="2" r:id="rId1"/>
    <sheet name="5-1" sheetId="1" r:id="rId2"/>
    <sheet name="5-2" sheetId="3" r:id="rId3"/>
    <sheet name="5-3" sheetId="4" r:id="rId4"/>
    <sheet name="5-4" sheetId="5" r:id="rId5"/>
    <sheet name="5-5" sheetId="7" r:id="rId6"/>
  </sheets>
  <definedNames>
    <definedName name="_xlnm._FilterDatabase" localSheetId="1" hidden="1">'5-1'!$G$1:$M$1</definedName>
    <definedName name="_xlnm._FilterDatabase" localSheetId="2" hidden="1">'5-2'!$G$1:$M$1</definedName>
    <definedName name="_xlnm.Print_Area" localSheetId="3">'5-3'!$G$1:$P$155</definedName>
    <definedName name="_xlnm.Print_Area" localSheetId="0">'Table of Contents'!$A$1:$B$14</definedName>
    <definedName name="solver_eng" localSheetId="0" hidden="1">1</definedName>
    <definedName name="solver_neg" localSheetId="0" hidden="1">1</definedName>
    <definedName name="solver_num" localSheetId="0" hidden="1">0</definedName>
    <definedName name="solver_opt" localSheetId="0" hidden="1">'Table of Contents'!$A$8</definedName>
    <definedName name="solver_typ" localSheetId="0" hidden="1">1</definedName>
    <definedName name="solver_val" localSheetId="0" hidden="1">0</definedName>
    <definedName name="solver_ver" localSheetId="0"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1" i="5" l="1"/>
  <c r="U12" i="5"/>
  <c r="U13" i="5"/>
  <c r="U16" i="5" s="1"/>
  <c r="U14" i="5"/>
  <c r="U15" i="5"/>
  <c r="U10" i="5"/>
  <c r="U4" i="5"/>
  <c r="U5" i="5"/>
  <c r="U6" i="5"/>
  <c r="U7" i="5"/>
  <c r="U8" i="5"/>
  <c r="U3" i="5"/>
  <c r="U9" i="5" s="1"/>
  <c r="L77" i="3" l="1"/>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L4" i="3"/>
  <c r="L3" i="3"/>
  <c r="L2" i="3"/>
  <c r="L77" i="1" l="1"/>
  <c r="L76" i="1"/>
  <c r="L75" i="1"/>
  <c r="L74" i="1"/>
  <c r="L73" i="1"/>
  <c r="L72" i="1"/>
  <c r="L71" i="1"/>
  <c r="L70" i="1"/>
  <c r="L69" i="1"/>
  <c r="L66" i="1"/>
  <c r="L65" i="1"/>
  <c r="L63" i="1"/>
  <c r="L62" i="1"/>
  <c r="L68" i="1"/>
  <c r="L64" i="1"/>
  <c r="L67" i="1"/>
  <c r="L61" i="1"/>
  <c r="L59" i="1"/>
  <c r="L60" i="1"/>
  <c r="L58" i="1"/>
  <c r="L57" i="1"/>
  <c r="L56" i="1"/>
  <c r="L55" i="1"/>
  <c r="L54" i="1"/>
  <c r="L53" i="1"/>
  <c r="L52" i="1"/>
  <c r="L50" i="1"/>
  <c r="L46" i="1"/>
  <c r="L45" i="1"/>
  <c r="L49" i="1"/>
  <c r="L51" i="1"/>
  <c r="L48" i="1"/>
  <c r="L47" i="1"/>
  <c r="L44" i="1"/>
  <c r="L43" i="1"/>
  <c r="L42" i="1"/>
  <c r="L41" i="1"/>
  <c r="L40" i="1"/>
  <c r="L39" i="1"/>
  <c r="L37" i="1"/>
  <c r="L31" i="1"/>
  <c r="L36" i="1"/>
  <c r="L35" i="1"/>
  <c r="L34" i="1"/>
  <c r="L38" i="1"/>
  <c r="L33" i="1"/>
  <c r="L32"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L2" i="1"/>
</calcChain>
</file>

<file path=xl/sharedStrings.xml><?xml version="1.0" encoding="utf-8"?>
<sst xmlns="http://schemas.openxmlformats.org/spreadsheetml/2006/main" count="694" uniqueCount="213">
  <si>
    <t>Major</t>
  </si>
  <si>
    <t>Major Category</t>
  </si>
  <si>
    <t>Total</t>
  </si>
  <si>
    <t>Men</t>
  </si>
  <si>
    <t>Women</t>
  </si>
  <si>
    <t>%Women</t>
  </si>
  <si>
    <t>MedianSalary</t>
  </si>
  <si>
    <t>Engineering</t>
  </si>
  <si>
    <t>Physical Sciences</t>
  </si>
  <si>
    <t>Computers &amp; Mathematics</t>
  </si>
  <si>
    <t>Health</t>
  </si>
  <si>
    <t>Biology &amp; Life Science</t>
  </si>
  <si>
    <t>CHEMISTRY</t>
  </si>
  <si>
    <t>BIOLOGY</t>
  </si>
  <si>
    <t>Petroleum Engineering</t>
  </si>
  <si>
    <t>Mining And Mineral Engineering</t>
  </si>
  <si>
    <t>Metallurgical Engineering</t>
  </si>
  <si>
    <t>Naval Architecture And Marine Engineering</t>
  </si>
  <si>
    <t>Nuclear Engineering</t>
  </si>
  <si>
    <t>Chemical Engineering</t>
  </si>
  <si>
    <t>Astronomy And Astrophysics</t>
  </si>
  <si>
    <t>Mechanical Engineering</t>
  </si>
  <si>
    <t>Aerospace Engineering</t>
  </si>
  <si>
    <t>Electrical Engineering</t>
  </si>
  <si>
    <t>Computer Engineering</t>
  </si>
  <si>
    <t>Materials Science</t>
  </si>
  <si>
    <t>Biomedical Engineering</t>
  </si>
  <si>
    <t>Engineering Mechanics Physics And Science</t>
  </si>
  <si>
    <t>Biological Engineering</t>
  </si>
  <si>
    <t>Industrial And Manufacturing Engineering</t>
  </si>
  <si>
    <t>General Engineering</t>
  </si>
  <si>
    <t>Architectural Engineering</t>
  </si>
  <si>
    <t>Computer Science</t>
  </si>
  <si>
    <t>Electrical Engineering Technology</t>
  </si>
  <si>
    <t>Materials Engineering And Materials Science</t>
  </si>
  <si>
    <t>Miscellaneous Engineering</t>
  </si>
  <si>
    <t>Civil Engineering</t>
  </si>
  <si>
    <t>Engineering Technologies</t>
  </si>
  <si>
    <t>Geological And Geophysical Engineering</t>
  </si>
  <si>
    <t>Environmental Engineering</t>
  </si>
  <si>
    <t>Nursing</t>
  </si>
  <si>
    <t>Industrial Production Technologies</t>
  </si>
  <si>
    <t>Nuclear, Industrial Radiology, And Biological Technologies</t>
  </si>
  <si>
    <t>Information Sciences</t>
  </si>
  <si>
    <t>Computer And Information Systems</t>
  </si>
  <si>
    <t>Physics</t>
  </si>
  <si>
    <t>Applied Mathematics</t>
  </si>
  <si>
    <t>Mathematics</t>
  </si>
  <si>
    <t>Statistics And Decision Science</t>
  </si>
  <si>
    <t>Pharmacology</t>
  </si>
  <si>
    <t>Medical Technologies Technicians</t>
  </si>
  <si>
    <t>Oceanography</t>
  </si>
  <si>
    <t>Engineering And Industrial Management</t>
  </si>
  <si>
    <t>Mathematics And Computer Science</t>
  </si>
  <si>
    <t>Medical Assisting Services</t>
  </si>
  <si>
    <t>Computer Programming And Data Processing</t>
  </si>
  <si>
    <t>Cognitive Science And Biopsychology</t>
  </si>
  <si>
    <t>Mechanical Engineering Related Technologies</t>
  </si>
  <si>
    <t>Miscellaneous Engineering Technologies</t>
  </si>
  <si>
    <t>Architecture</t>
  </si>
  <si>
    <t>Genetics</t>
  </si>
  <si>
    <t>Molecular Biology</t>
  </si>
  <si>
    <t>Pharmacy Pharmaceutical Sciences And Administration</t>
  </si>
  <si>
    <t>Chemistry</t>
  </si>
  <si>
    <t>Microbiology</t>
  </si>
  <si>
    <t>Computer Administration Management And Security</t>
  </si>
  <si>
    <t>Biochemical Sciences</t>
  </si>
  <si>
    <t>Botany</t>
  </si>
  <si>
    <t>Computer Networking And Telecommunications</t>
  </si>
  <si>
    <t>Geology And Earth Science</t>
  </si>
  <si>
    <t>Geosciences</t>
  </si>
  <si>
    <t>Miscellaneous Health Medical Professions</t>
  </si>
  <si>
    <t>Environmental Science</t>
  </si>
  <si>
    <t>Atmospheric Sciences And Meteorology</t>
  </si>
  <si>
    <t>Communication Technologies</t>
  </si>
  <si>
    <t>Multi-Disciplinary Or General Science</t>
  </si>
  <si>
    <t>Physiology</t>
  </si>
  <si>
    <t>Neuroscience</t>
  </si>
  <si>
    <t>Health And Medical Administrative Services</t>
  </si>
  <si>
    <t>Nutrition Sciences</t>
  </si>
  <si>
    <t>Community And Public Health</t>
  </si>
  <si>
    <t>Miscellaneous Biology</t>
  </si>
  <si>
    <t>Health And Medical Preparatory Programs</t>
  </si>
  <si>
    <t>Biology</t>
  </si>
  <si>
    <t>Ecology</t>
  </si>
  <si>
    <t>Treatment Therapy Professions</t>
  </si>
  <si>
    <t>General Medical And Health Services</t>
  </si>
  <si>
    <t>Communication Disorders Sciences And Services</t>
  </si>
  <si>
    <t>Zoology</t>
  </si>
  <si>
    <t>Name</t>
  </si>
  <si>
    <t>(Type here)</t>
  </si>
  <si>
    <t>Instructions</t>
  </si>
  <si>
    <t>Each question and data set is contained in a different sheet (tab) below.</t>
  </si>
  <si>
    <t>Follow the instructions on each page to complete the trials, tables, and graphs.</t>
  </si>
  <si>
    <t>Specific steps for various functions can be found in the Excel Guide on Moodle.</t>
  </si>
  <si>
    <t>Number</t>
  </si>
  <si>
    <t>Title</t>
  </si>
  <si>
    <t>(Type notes here)</t>
  </si>
  <si>
    <t>Data Assignment 5: Women in STEM</t>
  </si>
  <si>
    <t>5-1</t>
  </si>
  <si>
    <t>5-2</t>
  </si>
  <si>
    <t>5-3</t>
  </si>
  <si>
    <t>5-4</t>
  </si>
  <si>
    <t>5-5</t>
  </si>
  <si>
    <t>The Women in STEM Leaky Pipeline</t>
  </si>
  <si>
    <t>The data at right shows number of graduates of all STEM majors, the percentage of women graduates, and median salaries for careers with those degrees.</t>
  </si>
  <si>
    <t>Linear Regression</t>
  </si>
  <si>
    <t>What is the equation of the regression line? A major with 50% women is best predicted to have what median salary?</t>
  </si>
  <si>
    <t>Answer:</t>
  </si>
  <si>
    <t>Step 2: Is there a significant linear relationship between percentage of women in a major and the median salary associated with the major? Run "Regression" through Data Analysis, highlighting the key values in the printout.</t>
  </si>
  <si>
    <t>Step 1: Create a scatterplot with % of women as the x-axis, median salary as the y-axis, and add the regression line and the equation to the graph.</t>
  </si>
  <si>
    <t xml:space="preserve">Conclusion: </t>
  </si>
  <si>
    <t xml:space="preserve">Statistical conclusion: </t>
  </si>
  <si>
    <t>What other data might you want to investigate this relationship?</t>
  </si>
  <si>
    <t>Women in STEM Majors vs. Median Salary</t>
  </si>
  <si>
    <t>%Women by Major Category</t>
  </si>
  <si>
    <t>Biology &amp; Life</t>
  </si>
  <si>
    <t>Comp. &amp; Math</t>
  </si>
  <si>
    <t>Physical Sci.</t>
  </si>
  <si>
    <t>Step 1: Calculate the percentage of women in each of the five STEM Major categories and place in the table at right. (Add up the women and divide by the total graduates in each category.)</t>
  </si>
  <si>
    <t>Hypothesis Test</t>
  </si>
  <si>
    <t>Which major categories have the highest and lowest percentages of women graduates?</t>
  </si>
  <si>
    <t>Step 2: Is there a statistically significant difference in the median salaries between the major category with the highest percentage of women and the major category with the lowest percentage of women? Run an appropriate hypothesis test.</t>
  </si>
  <si>
    <t>Women in STEM major categories</t>
  </si>
  <si>
    <t>Sex and year</t>
  </si>
  <si>
    <t>Number of STEM degrees/certificates conferred to U.S. citizens, permanent residents, and nonresident aliens</t>
  </si>
  <si>
    <t xml:space="preserve">Percentage distribution of STEM degrees/certificates conferred to U.S. citizens and permanent residents </t>
  </si>
  <si>
    <t>White</t>
  </si>
  <si>
    <t>Black</t>
  </si>
  <si>
    <t>Non- resi- dent alien</t>
  </si>
  <si>
    <t>Total, all levels of degrees/certificates</t>
  </si>
  <si>
    <t xml:space="preserve">2009-10 </t>
  </si>
  <si>
    <t xml:space="preserve">2010-11 </t>
  </si>
  <si>
    <t xml:space="preserve">2011-12 </t>
  </si>
  <si>
    <t xml:space="preserve">2012-13 </t>
  </si>
  <si>
    <t xml:space="preserve">2013-14 </t>
  </si>
  <si>
    <t xml:space="preserve">2014-15 </t>
  </si>
  <si>
    <t xml:space="preserve">2015-16 </t>
  </si>
  <si>
    <t xml:space="preserve">2016-17 </t>
  </si>
  <si>
    <t xml:space="preserve">2017-18 </t>
  </si>
  <si>
    <t xml:space="preserve">2018-19 </t>
  </si>
  <si>
    <t>Males</t>
  </si>
  <si>
    <t>Females</t>
  </si>
  <si>
    <t>Bachelor's degrees</t>
  </si>
  <si>
    <t>Master's degrees</t>
  </si>
  <si>
    <t>Doctor's degrees</t>
  </si>
  <si>
    <t>Hispanic</t>
  </si>
  <si>
    <t>Number and percentage distribution of science, technology, engineering, and mathematics (STEM) degrees/certificates conferred by postsecondary institutions, by race/ethnicity, level of degree/certificate, and sex of student: 2009-10 through 2018-19</t>
  </si>
  <si>
    <t>The data table is from the National Center for Education Statistics (NCES) and shows total STEM degrees awarded in the U.S. over a decade by sex and (some) racial groups.</t>
  </si>
  <si>
    <t>STEM Degree Type by % Male/Female from 2009-2019</t>
  </si>
  <si>
    <t>% Male</t>
  </si>
  <si>
    <t>% Female</t>
  </si>
  <si>
    <t>Degree</t>
  </si>
  <si>
    <t>All</t>
  </si>
  <si>
    <t>Bachelor's</t>
  </si>
  <si>
    <t>Master's</t>
  </si>
  <si>
    <t>Doctor's</t>
  </si>
  <si>
    <t>STEM Degree Type by % White Male/Female from 2009-2019</t>
  </si>
  <si>
    <t>STEM Degree Type by % Black Male/Female from 2009-2019</t>
  </si>
  <si>
    <t>STEM Degrees by % Hispanic Male/Female from 2009-2019</t>
  </si>
  <si>
    <t>What stands out to you from the tables?</t>
  </si>
  <si>
    <t>2009-10</t>
  </si>
  <si>
    <t>2010-11</t>
  </si>
  <si>
    <t>2011-12</t>
  </si>
  <si>
    <t>2012-13</t>
  </si>
  <si>
    <t>2013-14</t>
  </si>
  <si>
    <t>2014-15</t>
  </si>
  <si>
    <t>2015-16</t>
  </si>
  <si>
    <t>2016-17</t>
  </si>
  <si>
    <t>2017-18</t>
  </si>
  <si>
    <t>2018-19</t>
  </si>
  <si>
    <t>Step 1: Complete the four tables at top right with relevant percentages over the entire decade.</t>
  </si>
  <si>
    <t>Step 2: Complete the four tables alongside the main data with percentages of STEM degrees by sex each year.</t>
  </si>
  <si>
    <t>Step 3: Create a line graph with four different lines - one for total, bachelor's, master's, and doctor's for the % of female STEM degrees over the decade. Adjust the y-axis so you can see differences between the lines.</t>
  </si>
  <si>
    <t>What conclusions can you draw from the line graph?</t>
  </si>
  <si>
    <t xml:space="preserve">Answer: </t>
  </si>
  <si>
    <t>STEM Degree Types by Sex and Race/Ethnicity</t>
  </si>
  <si>
    <t>AP SCORE</t>
  </si>
  <si>
    <t>CALCULUS AB</t>
  </si>
  <si>
    <t>CALCULUS BC</t>
  </si>
  <si>
    <t>COMPUTER 
SCIENCE A</t>
  </si>
  <si>
    <t>COMPUTER SCI PRINCIPLES</t>
  </si>
  <si>
    <t>PHYSICS 1</t>
  </si>
  <si>
    <t>PHYSICS 2</t>
  </si>
  <si>
    <t>PHYSICS C:
ELEC. &amp; MAGNET.</t>
  </si>
  <si>
    <t>PHYSICS C:
MECHANICS</t>
  </si>
  <si>
    <t>STATISTICS</t>
  </si>
  <si>
    <t>T</t>
  </si>
  <si>
    <t xml:space="preserve"> </t>
  </si>
  <si>
    <t>Mean Score</t>
  </si>
  <si>
    <t>National Total - Females</t>
  </si>
  <si>
    <t>National Total - Males</t>
  </si>
  <si>
    <t>2019 AP Scores in STEM Subjects</t>
  </si>
  <si>
    <t>Total STEM Exams</t>
  </si>
  <si>
    <t>Number of Students by Exam, Score, and Sex (2019)</t>
  </si>
  <si>
    <t>ENVIRON.
SCIENCE</t>
  </si>
  <si>
    <t>The data at right shows nationwide totals for AP scores in all STEM subject areas in 2019 split by gender with the number of students with each possible score. The average score for each exam by gender is also given as well as the overall totals.</t>
  </si>
  <si>
    <t>Step 1: Create a stacked bar graph with two bars for each exam next to each other - one for average male score and one for average female score.</t>
  </si>
  <si>
    <t>What stands out to you from the graph?</t>
  </si>
  <si>
    <t>% Females</t>
  </si>
  <si>
    <t>Difference in Average</t>
  </si>
  <si>
    <t>Step 2: Using the data, calculate the percentage of females that took each STEM AP exam and the difference in average score between males and females on each STEM AP exam.</t>
  </si>
  <si>
    <t>Step 3: Create a scatterplot and run a linear regression with percentage of females as the x-variable and difference in average score between males and females as the y-variable. Is there a significant linear relationship between these two variables?</t>
  </si>
  <si>
    <t>Stage 1: Through Elementary School</t>
  </si>
  <si>
    <t>Why?</t>
  </si>
  <si>
    <t>Data?</t>
  </si>
  <si>
    <t>Fixes</t>
  </si>
  <si>
    <t>Stage 2: Middle School + High School</t>
  </si>
  <si>
    <t>Stage 3: Undergrad</t>
  </si>
  <si>
    <t>Stage 4: Grad School + Career</t>
  </si>
  <si>
    <r>
      <t xml:space="preserve">Complete the Women in STEM Leaky Pipeline by identifying reasons </t>
    </r>
    <r>
      <rPr>
        <b/>
        <sz val="10"/>
        <color theme="0"/>
        <rFont val="Roboto"/>
      </rPr>
      <t>why</t>
    </r>
    <r>
      <rPr>
        <sz val="10"/>
        <color theme="0"/>
        <rFont val="Roboto"/>
      </rPr>
      <t xml:space="preserve"> we might lose women in STEM fields, what </t>
    </r>
    <r>
      <rPr>
        <b/>
        <sz val="10"/>
        <color theme="0"/>
        <rFont val="Roboto"/>
      </rPr>
      <t>data</t>
    </r>
    <r>
      <rPr>
        <sz val="10"/>
        <color theme="0"/>
        <rFont val="Roboto"/>
      </rPr>
      <t xml:space="preserve"> might be useful to explore, and possible solutions to </t>
    </r>
    <r>
      <rPr>
        <b/>
        <sz val="10"/>
        <color theme="0"/>
        <rFont val="Roboto"/>
      </rPr>
      <t>fix the leak</t>
    </r>
    <r>
      <rPr>
        <sz val="10"/>
        <color theme="0"/>
        <rFont val="Roboto"/>
      </rPr>
      <t xml:space="preserve"> at each of the four stages of the timeline.</t>
    </r>
  </si>
  <si>
    <t>Notes</t>
  </si>
  <si>
    <t>Below write any notes such as if you thought this assignment was interesting, if it was challenging, things I should know when going through your work, questions you have,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</si>
</sst>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_([$$-409]* #,##0_);_([$$-409]* \(#,##0\);_([$$-409]* &quot;-&quot;??_);_(@_)"/>
    <numFmt numFmtId="166" formatCode="#,##0.0"/>
    <numFmt numFmtId="167" formatCode="_(* #,##0_);_(* \(#,##0\);_(* &quot;-&quot;??_);_(@_)"/>
  </numFmts>
  <fonts count="15" x14ac:knownFonts="1">
    <font>
      <sz val="11"/>
      <color theme="1"/>
      <name val="Roboto"/>
      <family val="2"/>
    </font>
    <font>
      <sz val="11"/>
      <color theme="1"/>
      <name val="Roboto"/>
      <family val="2"/>
    </font>
    <font>
      <sz val="10"/>
      <name val="Times New Roman"/>
      <family val="1"/>
    </font>
    <font>
      <sz val="10"/>
      <color theme="1"/>
      <name val="Courier New"/>
      <family val="2"/>
    </font>
    <font>
      <sz val="8"/>
      <name val="Roboto"/>
      <family val="2"/>
    </font>
    <font>
      <sz val="10"/>
      <color theme="0"/>
      <name val="Roboto"/>
    </font>
    <font>
      <b/>
      <sz val="10"/>
      <color theme="0"/>
      <name val="Roboto"/>
    </font>
    <font>
      <sz val="10"/>
      <color theme="1"/>
      <name val="Roboto"/>
    </font>
    <font>
      <b/>
      <sz val="11"/>
      <color theme="1"/>
      <name val="Roboto"/>
    </font>
    <font>
      <b/>
      <sz val="10"/>
      <color theme="1"/>
      <name val="Roboto"/>
    </font>
    <font>
      <b/>
      <sz val="10"/>
      <name val="Roboto"/>
    </font>
    <font>
      <sz val="10"/>
      <name val="Roboto"/>
    </font>
    <font>
      <sz val="10"/>
      <color rgb="FF000000"/>
      <name val="Roboto"/>
    </font>
    <font>
      <i/>
      <sz val="10"/>
      <color theme="1"/>
      <name val="Roboto"/>
    </font>
    <font>
      <sz val="12"/>
      <name val="Roboto"/>
    </font>
  </fonts>
  <fills count="14">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9999"/>
        <bgColor indexed="64"/>
      </patternFill>
    </fill>
    <fill>
      <patternFill patternType="solid">
        <fgColor rgb="FFFFCC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8"/>
      </left>
      <right/>
      <top style="thin">
        <color indexed="8"/>
      </top>
      <bottom/>
      <diagonal/>
    </border>
    <border>
      <left style="thin">
        <color indexed="8"/>
      </left>
      <right style="thin">
        <color indexed="8"/>
      </right>
      <top/>
      <bottom/>
      <diagonal/>
    </border>
    <border>
      <left style="thin">
        <color indexed="64"/>
      </left>
      <right/>
      <top style="thin">
        <color indexed="8"/>
      </top>
      <bottom/>
      <diagonal/>
    </border>
    <border>
      <left style="thin">
        <color indexed="8"/>
      </left>
      <right/>
      <top/>
      <bottom/>
      <diagonal/>
    </border>
    <border>
      <left style="thin">
        <color indexed="8"/>
      </left>
      <right/>
      <top style="thin">
        <color indexed="65"/>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5"/>
      </bottom>
      <diagonal/>
    </border>
    <border>
      <left/>
      <right style="thin">
        <color indexed="8"/>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8"/>
      </top>
      <bottom/>
      <diagonal/>
    </border>
    <border>
      <left style="thin">
        <color indexed="64"/>
      </left>
      <right style="double">
        <color indexed="64"/>
      </right>
      <top/>
      <bottom/>
      <diagonal/>
    </border>
    <border>
      <left style="thin">
        <color indexed="64"/>
      </left>
      <right style="double">
        <color indexed="64"/>
      </right>
      <top/>
      <bottom style="thin">
        <color indexed="8"/>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184">
    <xf numFmtId="0" fontId="0" fillId="0" borderId="0" xfId="0"/>
    <xf numFmtId="0" fontId="5" fillId="9" borderId="0" xfId="0" applyFont="1" applyFill="1" applyAlignment="1">
      <alignment horizontal="center" vertical="center" wrapText="1"/>
    </xf>
    <xf numFmtId="0" fontId="5" fillId="3" borderId="0" xfId="0" applyFont="1" applyFill="1" applyAlignment="1">
      <alignment vertical="center"/>
    </xf>
    <xf numFmtId="0" fontId="7" fillId="3" borderId="0" xfId="0" applyFont="1" applyFill="1"/>
    <xf numFmtId="0" fontId="8" fillId="13" borderId="7" xfId="0" applyFont="1" applyFill="1" applyBorder="1" applyAlignment="1">
      <alignment horizontal="center" vertical="center"/>
    </xf>
    <xf numFmtId="0" fontId="8" fillId="13" borderId="5"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5" xfId="0" applyFont="1" applyFill="1" applyBorder="1" applyAlignment="1">
      <alignment horizontal="center" vertical="center"/>
    </xf>
    <xf numFmtId="0" fontId="9" fillId="3" borderId="4" xfId="0" applyFont="1" applyFill="1" applyBorder="1"/>
    <xf numFmtId="0" fontId="7" fillId="3" borderId="13" xfId="0" applyFont="1" applyFill="1" applyBorder="1"/>
    <xf numFmtId="0" fontId="9" fillId="3" borderId="2" xfId="0" applyFont="1" applyFill="1" applyBorder="1"/>
    <xf numFmtId="0" fontId="7" fillId="3" borderId="3" xfId="0" applyFont="1" applyFill="1" applyBorder="1"/>
    <xf numFmtId="0" fontId="7" fillId="3" borderId="4" xfId="0" applyFont="1" applyFill="1" applyBorder="1"/>
    <xf numFmtId="0" fontId="7" fillId="3" borderId="6" xfId="0" applyFont="1" applyFill="1" applyBorder="1"/>
    <xf numFmtId="0" fontId="7" fillId="3" borderId="8" xfId="0" applyFont="1" applyFill="1" applyBorder="1"/>
    <xf numFmtId="0" fontId="8" fillId="12" borderId="7" xfId="0" applyFont="1" applyFill="1" applyBorder="1" applyAlignment="1">
      <alignment horizontal="center" vertical="center"/>
    </xf>
    <xf numFmtId="0" fontId="8" fillId="12" borderId="5" xfId="0" applyFont="1" applyFill="1" applyBorder="1" applyAlignment="1">
      <alignment horizontal="center" vertical="center"/>
    </xf>
    <xf numFmtId="0" fontId="8" fillId="10" borderId="7" xfId="0" applyFont="1" applyFill="1" applyBorder="1" applyAlignment="1">
      <alignment horizontal="center" vertical="center"/>
    </xf>
    <xf numFmtId="0" fontId="8" fillId="10" borderId="5" xfId="0" applyFont="1" applyFill="1" applyBorder="1" applyAlignment="1">
      <alignment horizontal="center" vertical="center"/>
    </xf>
    <xf numFmtId="0" fontId="7" fillId="3" borderId="0" xfId="0" applyFont="1" applyFill="1" applyAlignment="1">
      <alignment vertical="center" wrapText="1"/>
    </xf>
    <xf numFmtId="0" fontId="10" fillId="3" borderId="1" xfId="0" applyFont="1" applyFill="1" applyBorder="1"/>
    <xf numFmtId="0" fontId="10" fillId="5" borderId="1" xfId="0" applyFont="1" applyFill="1" applyBorder="1" applyAlignment="1">
      <alignment horizontal="center" textRotation="90"/>
    </xf>
    <xf numFmtId="0" fontId="10" fillId="5" borderId="1" xfId="0" applyFont="1" applyFill="1" applyBorder="1" applyAlignment="1">
      <alignment horizontal="center"/>
    </xf>
    <xf numFmtId="0" fontId="10" fillId="5" borderId="30" xfId="0" applyFont="1" applyFill="1" applyBorder="1" applyAlignment="1">
      <alignment horizontal="center"/>
    </xf>
    <xf numFmtId="0" fontId="10" fillId="5" borderId="5" xfId="0" applyFont="1" applyFill="1" applyBorder="1" applyAlignment="1">
      <alignment horizontal="center"/>
    </xf>
    <xf numFmtId="0" fontId="7" fillId="3" borderId="7"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10" fillId="3" borderId="1" xfId="0" applyFont="1" applyFill="1" applyBorder="1" applyAlignment="1">
      <alignment textRotation="90"/>
    </xf>
    <xf numFmtId="0" fontId="10" fillId="3" borderId="1" xfId="0" applyFont="1" applyFill="1" applyBorder="1" applyAlignment="1">
      <alignment textRotation="90" wrapText="1"/>
    </xf>
    <xf numFmtId="0" fontId="10" fillId="3" borderId="30" xfId="0" applyFont="1" applyFill="1" applyBorder="1" applyAlignment="1">
      <alignment textRotation="90"/>
    </xf>
    <xf numFmtId="0" fontId="10" fillId="3" borderId="5" xfId="0" applyFont="1" applyFill="1" applyBorder="1" applyAlignment="1">
      <alignment horizontal="center" wrapText="1"/>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0" fillId="3" borderId="27" xfId="0" applyFont="1" applyFill="1" applyBorder="1" applyAlignment="1">
      <alignment horizontal="center" vertical="center" wrapText="1"/>
    </xf>
    <xf numFmtId="0" fontId="10" fillId="3" borderId="20" xfId="0" applyFont="1" applyFill="1" applyBorder="1" applyAlignment="1">
      <alignment horizontal="center"/>
    </xf>
    <xf numFmtId="167" fontId="11" fillId="3" borderId="22" xfId="1" applyNumberFormat="1" applyFont="1" applyFill="1" applyBorder="1" applyAlignment="1">
      <alignment horizontal="right" readingOrder="2"/>
    </xf>
    <xf numFmtId="167" fontId="11" fillId="3" borderId="31" xfId="1" applyNumberFormat="1" applyFont="1" applyFill="1" applyBorder="1" applyAlignment="1">
      <alignment horizontal="right" readingOrder="2"/>
    </xf>
    <xf numFmtId="167" fontId="11" fillId="3" borderId="29" xfId="1" applyNumberFormat="1" applyFont="1" applyFill="1" applyBorder="1" applyAlignment="1">
      <alignment horizontal="right" readingOrder="2"/>
    </xf>
    <xf numFmtId="0" fontId="7" fillId="3" borderId="1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10" fillId="3" borderId="21" xfId="0" applyFont="1" applyFill="1" applyBorder="1" applyAlignment="1">
      <alignment horizontal="center" vertical="center" wrapText="1"/>
    </xf>
    <xf numFmtId="0" fontId="10" fillId="3" borderId="23" xfId="0" applyFont="1" applyFill="1" applyBorder="1" applyAlignment="1">
      <alignment horizontal="center"/>
    </xf>
    <xf numFmtId="167" fontId="11" fillId="3" borderId="12" xfId="1" applyNumberFormat="1" applyFont="1" applyFill="1" applyBorder="1" applyAlignment="1">
      <alignment horizontal="right" readingOrder="2"/>
    </xf>
    <xf numFmtId="167" fontId="11" fillId="3" borderId="32" xfId="1" applyNumberFormat="1" applyFont="1" applyFill="1" applyBorder="1" applyAlignment="1">
      <alignment horizontal="right" readingOrder="2"/>
    </xf>
    <xf numFmtId="0" fontId="7" fillId="3" borderId="9"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0" fillId="3" borderId="28" xfId="0" applyFont="1" applyFill="1" applyBorder="1" applyAlignment="1">
      <alignment horizontal="center" vertical="center" wrapText="1"/>
    </xf>
    <xf numFmtId="0" fontId="7" fillId="3" borderId="10"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3" xfId="0" applyFont="1" applyFill="1" applyBorder="1" applyAlignment="1">
      <alignment horizontal="left" vertical="top" wrapText="1"/>
    </xf>
    <xf numFmtId="2" fontId="10" fillId="3" borderId="24" xfId="0" applyNumberFormat="1" applyFont="1" applyFill="1" applyBorder="1"/>
    <xf numFmtId="2" fontId="10" fillId="3" borderId="25" xfId="0" applyNumberFormat="1" applyFont="1" applyFill="1" applyBorder="1" applyAlignment="1">
      <alignment horizontal="center"/>
    </xf>
    <xf numFmtId="43" fontId="11" fillId="8" borderId="26" xfId="1" applyNumberFormat="1" applyFont="1" applyFill="1" applyBorder="1" applyAlignment="1">
      <alignment horizontal="right" readingOrder="2"/>
    </xf>
    <xf numFmtId="43" fontId="11" fillId="8" borderId="33" xfId="1" applyNumberFormat="1" applyFont="1" applyFill="1" applyBorder="1" applyAlignment="1">
      <alignment horizontal="right" readingOrder="2"/>
    </xf>
    <xf numFmtId="43" fontId="11" fillId="8" borderId="8" xfId="1" applyNumberFormat="1" applyFont="1" applyFill="1" applyBorder="1" applyAlignment="1">
      <alignment horizontal="right" readingOrder="2"/>
    </xf>
    <xf numFmtId="0" fontId="7" fillId="3" borderId="12"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3" xfId="0" applyFont="1" applyFill="1" applyBorder="1" applyAlignment="1">
      <alignment horizontal="left" vertical="top" wrapText="1"/>
    </xf>
    <xf numFmtId="167" fontId="11" fillId="3" borderId="13" xfId="1" applyNumberFormat="1" applyFont="1" applyFill="1" applyBorder="1" applyAlignment="1">
      <alignment horizontal="right" readingOrder="2"/>
    </xf>
    <xf numFmtId="0" fontId="7" fillId="3" borderId="9"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0" xfId="0" applyFont="1" applyFill="1" applyBorder="1" applyAlignment="1">
      <alignment horizontal="right"/>
    </xf>
    <xf numFmtId="0" fontId="7" fillId="3" borderId="3" xfId="0" applyFont="1" applyFill="1" applyBorder="1" applyAlignment="1">
      <alignment horizontal="right"/>
    </xf>
    <xf numFmtId="0" fontId="7" fillId="3" borderId="11" xfId="0" applyFont="1" applyFill="1" applyBorder="1"/>
    <xf numFmtId="0" fontId="7" fillId="3" borderId="12" xfId="0" applyFont="1" applyFill="1" applyBorder="1" applyAlignment="1">
      <alignment horizontal="right" wrapText="1"/>
    </xf>
    <xf numFmtId="0" fontId="7" fillId="3" borderId="13" xfId="0" applyFont="1" applyFill="1" applyBorder="1" applyAlignment="1">
      <alignment horizontal="right" wrapText="1"/>
    </xf>
    <xf numFmtId="43" fontId="7" fillId="3" borderId="9" xfId="0" applyNumberFormat="1" applyFont="1" applyFill="1" applyBorder="1"/>
    <xf numFmtId="43" fontId="7" fillId="3" borderId="14" xfId="0" applyNumberFormat="1" applyFont="1" applyFill="1" applyBorder="1"/>
    <xf numFmtId="43" fontId="7" fillId="3" borderId="8" xfId="0" applyNumberFormat="1" applyFont="1" applyFill="1" applyBorder="1"/>
    <xf numFmtId="0" fontId="7" fillId="3" borderId="9" xfId="0" applyFont="1" applyFill="1" applyBorder="1" applyAlignment="1">
      <alignment horizontal="right" wrapText="1"/>
    </xf>
    <xf numFmtId="0" fontId="7" fillId="3" borderId="8" xfId="0" applyFont="1" applyFill="1" applyBorder="1" applyAlignment="1">
      <alignment horizontal="right" wrapText="1"/>
    </xf>
    <xf numFmtId="0" fontId="7" fillId="3" borderId="0" xfId="0" applyFont="1" applyFill="1" applyBorder="1"/>
    <xf numFmtId="0" fontId="11" fillId="3" borderId="10" xfId="3" applyFont="1" applyFill="1" applyBorder="1" applyAlignment="1">
      <alignment horizontal="left" vertical="center" wrapText="1"/>
    </xf>
    <xf numFmtId="0" fontId="11" fillId="3" borderId="11" xfId="3" applyFont="1" applyFill="1" applyBorder="1" applyAlignment="1">
      <alignment horizontal="left" vertical="center" wrapText="1"/>
    </xf>
    <xf numFmtId="0" fontId="11" fillId="3" borderId="3" xfId="3" applyFont="1" applyFill="1" applyBorder="1" applyAlignment="1">
      <alignment horizontal="left" vertical="center" wrapText="1"/>
    </xf>
    <xf numFmtId="0" fontId="10" fillId="3" borderId="0" xfId="3" applyFont="1" applyFill="1"/>
    <xf numFmtId="0" fontId="6" fillId="6" borderId="1" xfId="3" applyFont="1" applyFill="1" applyBorder="1" applyAlignment="1">
      <alignment horizontal="center" vertical="center" wrapText="1"/>
    </xf>
    <xf numFmtId="0" fontId="11" fillId="3" borderId="12" xfId="3" applyFont="1" applyFill="1" applyBorder="1" applyAlignment="1">
      <alignment horizontal="left" vertical="center" wrapText="1"/>
    </xf>
    <xf numFmtId="0" fontId="11" fillId="3" borderId="0" xfId="3" applyFont="1" applyFill="1" applyBorder="1" applyAlignment="1">
      <alignment horizontal="left" vertical="center" wrapText="1"/>
    </xf>
    <xf numFmtId="0" fontId="11" fillId="3" borderId="13" xfId="3" applyFont="1" applyFill="1" applyBorder="1" applyAlignment="1">
      <alignment horizontal="left" vertical="center" wrapText="1"/>
    </xf>
    <xf numFmtId="0" fontId="11" fillId="3" borderId="9" xfId="3" applyFont="1" applyFill="1" applyBorder="1" applyAlignment="1">
      <alignment horizontal="left" vertical="center" wrapText="1"/>
    </xf>
    <xf numFmtId="0" fontId="11" fillId="3" borderId="14" xfId="3" applyFont="1" applyFill="1" applyBorder="1" applyAlignment="1">
      <alignment horizontal="left" vertical="center" wrapText="1"/>
    </xf>
    <xf numFmtId="0" fontId="11" fillId="3" borderId="8" xfId="3" applyFont="1" applyFill="1" applyBorder="1" applyAlignment="1">
      <alignment horizontal="left" vertical="center" wrapText="1"/>
    </xf>
    <xf numFmtId="0" fontId="11" fillId="3" borderId="1" xfId="3" applyFont="1" applyFill="1" applyBorder="1" applyAlignment="1">
      <alignment horizontal="left" vertical="center" wrapText="1"/>
    </xf>
    <xf numFmtId="0" fontId="11" fillId="3" borderId="0" xfId="3" applyFont="1" applyFill="1"/>
    <xf numFmtId="0" fontId="11" fillId="3" borderId="1" xfId="3" applyFont="1" applyFill="1" applyBorder="1" applyAlignment="1">
      <alignment horizontal="left" wrapText="1"/>
    </xf>
    <xf numFmtId="3" fontId="11" fillId="3" borderId="1" xfId="3" applyNumberFormat="1" applyFont="1" applyFill="1" applyBorder="1" applyAlignment="1">
      <alignment horizontal="center" vertical="center" wrapText="1"/>
    </xf>
    <xf numFmtId="49" fontId="11" fillId="3" borderId="1" xfId="3" applyNumberFormat="1" applyFont="1" applyFill="1" applyBorder="1" applyAlignment="1">
      <alignment horizontal="center" vertical="center" wrapText="1"/>
    </xf>
    <xf numFmtId="0" fontId="10" fillId="3" borderId="1" xfId="3" applyFont="1" applyFill="1" applyBorder="1" applyAlignment="1">
      <alignment horizontal="right"/>
    </xf>
    <xf numFmtId="0" fontId="10" fillId="3" borderId="1" xfId="3" applyFont="1" applyFill="1" applyBorder="1"/>
    <xf numFmtId="3" fontId="11" fillId="3" borderId="1" xfId="3" applyNumberFormat="1" applyFont="1" applyFill="1" applyBorder="1" applyAlignment="1">
      <alignment horizontal="right"/>
    </xf>
    <xf numFmtId="3" fontId="11" fillId="3" borderId="1" xfId="3" applyNumberFormat="1" applyFont="1" applyFill="1" applyBorder="1" applyAlignment="1">
      <alignment horizontal="right" wrapText="1"/>
    </xf>
    <xf numFmtId="3" fontId="11" fillId="3" borderId="1" xfId="3" applyNumberFormat="1" applyFont="1" applyFill="1" applyBorder="1" applyAlignment="1">
      <alignment horizontal="right" vertical="center" wrapText="1"/>
    </xf>
    <xf numFmtId="0" fontId="11" fillId="3" borderId="1" xfId="3" applyFont="1" applyFill="1" applyBorder="1" applyAlignment="1">
      <alignment horizontal="right"/>
    </xf>
    <xf numFmtId="0" fontId="11" fillId="3" borderId="1" xfId="3" applyFont="1" applyFill="1" applyBorder="1"/>
    <xf numFmtId="0" fontId="11" fillId="3" borderId="10" xfId="3" applyFont="1" applyFill="1" applyBorder="1" applyAlignment="1">
      <alignment vertical="center" wrapText="1"/>
    </xf>
    <xf numFmtId="0" fontId="11" fillId="3" borderId="11" xfId="3" applyFont="1" applyFill="1" applyBorder="1" applyAlignment="1">
      <alignment vertical="center" wrapText="1"/>
    </xf>
    <xf numFmtId="0" fontId="11" fillId="3" borderId="3" xfId="3" applyFont="1" applyFill="1" applyBorder="1" applyAlignment="1">
      <alignment vertical="center" wrapText="1"/>
    </xf>
    <xf numFmtId="0" fontId="11" fillId="3" borderId="0" xfId="3" applyFont="1" applyFill="1" applyAlignment="1">
      <alignment vertical="center"/>
    </xf>
    <xf numFmtId="3" fontId="10" fillId="3" borderId="7" xfId="3" applyNumberFormat="1" applyFont="1" applyFill="1" applyBorder="1" applyAlignment="1">
      <alignment horizontal="center" vertical="center"/>
    </xf>
    <xf numFmtId="3" fontId="10" fillId="3" borderId="15" xfId="3" applyNumberFormat="1" applyFont="1" applyFill="1" applyBorder="1" applyAlignment="1">
      <alignment horizontal="center" vertical="center"/>
    </xf>
    <xf numFmtId="3" fontId="10" fillId="3" borderId="5" xfId="3" applyNumberFormat="1" applyFont="1" applyFill="1" applyBorder="1" applyAlignment="1">
      <alignment horizontal="center" vertical="center"/>
    </xf>
    <xf numFmtId="0" fontId="11" fillId="3" borderId="1" xfId="3" applyFont="1" applyFill="1" applyBorder="1" applyAlignment="1">
      <alignment horizontal="right" vertical="center"/>
    </xf>
    <xf numFmtId="0" fontId="11" fillId="3" borderId="1" xfId="3" applyFont="1" applyFill="1" applyBorder="1" applyAlignment="1">
      <alignment vertical="center"/>
    </xf>
    <xf numFmtId="0" fontId="11" fillId="3" borderId="9" xfId="3" applyFont="1" applyFill="1" applyBorder="1" applyAlignment="1">
      <alignment vertical="center" wrapText="1"/>
    </xf>
    <xf numFmtId="0" fontId="11" fillId="3" borderId="14" xfId="3" applyFont="1" applyFill="1" applyBorder="1" applyAlignment="1">
      <alignment vertical="center" wrapText="1"/>
    </xf>
    <xf numFmtId="0" fontId="11" fillId="3" borderId="8" xfId="3" applyFont="1" applyFill="1" applyBorder="1" applyAlignment="1">
      <alignment vertical="center" wrapText="1"/>
    </xf>
    <xf numFmtId="0" fontId="10" fillId="3" borderId="7" xfId="3" applyFont="1" applyFill="1" applyBorder="1" applyAlignment="1">
      <alignment horizontal="left" vertical="center"/>
    </xf>
    <xf numFmtId="0" fontId="10" fillId="3" borderId="15" xfId="3" applyFont="1" applyFill="1" applyBorder="1" applyAlignment="1">
      <alignment horizontal="left" vertical="center"/>
    </xf>
    <xf numFmtId="0" fontId="10" fillId="3" borderId="5" xfId="3" applyFont="1" applyFill="1" applyBorder="1" applyAlignment="1">
      <alignment horizontal="left" vertical="center"/>
    </xf>
    <xf numFmtId="0" fontId="11" fillId="3" borderId="10" xfId="3" applyFont="1" applyFill="1" applyBorder="1" applyAlignment="1">
      <alignment horizontal="left" vertical="top" wrapText="1"/>
    </xf>
    <xf numFmtId="0" fontId="11" fillId="3" borderId="11" xfId="3" applyFont="1" applyFill="1" applyBorder="1" applyAlignment="1">
      <alignment horizontal="left" vertical="top" wrapText="1"/>
    </xf>
    <xf numFmtId="0" fontId="11" fillId="3" borderId="3" xfId="3" applyFont="1" applyFill="1" applyBorder="1" applyAlignment="1">
      <alignment horizontal="left" vertical="top" wrapText="1"/>
    </xf>
    <xf numFmtId="0" fontId="11" fillId="3" borderId="1" xfId="3" applyFont="1" applyFill="1" applyBorder="1" applyAlignment="1">
      <alignment horizontal="left" vertical="center"/>
    </xf>
    <xf numFmtId="3" fontId="11" fillId="3" borderId="1" xfId="3" applyNumberFormat="1" applyFont="1" applyFill="1" applyBorder="1" applyAlignment="1">
      <alignment vertical="center"/>
    </xf>
    <xf numFmtId="166" fontId="11" fillId="3" borderId="1" xfId="3" applyNumberFormat="1" applyFont="1" applyFill="1" applyBorder="1" applyAlignment="1">
      <alignment vertical="center"/>
    </xf>
    <xf numFmtId="0" fontId="11" fillId="3" borderId="12" xfId="3" applyFont="1" applyFill="1" applyBorder="1" applyAlignment="1">
      <alignment horizontal="left" vertical="top" wrapText="1"/>
    </xf>
    <xf numFmtId="0" fontId="11" fillId="3" borderId="0" xfId="3" applyFont="1" applyFill="1" applyBorder="1" applyAlignment="1">
      <alignment horizontal="left" vertical="top" wrapText="1"/>
    </xf>
    <xf numFmtId="0" fontId="11" fillId="3" borderId="13" xfId="3" applyFont="1" applyFill="1" applyBorder="1" applyAlignment="1">
      <alignment horizontal="left" vertical="top" wrapText="1"/>
    </xf>
    <xf numFmtId="0" fontId="11" fillId="3" borderId="9" xfId="3" applyFont="1" applyFill="1" applyBorder="1" applyAlignment="1">
      <alignment horizontal="left" vertical="top" wrapText="1"/>
    </xf>
    <xf numFmtId="0" fontId="11" fillId="3" borderId="14" xfId="3" applyFont="1" applyFill="1" applyBorder="1" applyAlignment="1">
      <alignment horizontal="left" vertical="top" wrapText="1"/>
    </xf>
    <xf numFmtId="0" fontId="11" fillId="3" borderId="8" xfId="3" applyFont="1" applyFill="1" applyBorder="1" applyAlignment="1">
      <alignment horizontal="left" vertical="top" wrapText="1"/>
    </xf>
    <xf numFmtId="0" fontId="11" fillId="3" borderId="1" xfId="3" applyFont="1" applyFill="1" applyBorder="1" applyAlignment="1">
      <alignment horizontal="left" wrapText="1"/>
    </xf>
    <xf numFmtId="3" fontId="11" fillId="3" borderId="1" xfId="3" applyNumberFormat="1" applyFont="1" applyFill="1" applyBorder="1"/>
    <xf numFmtId="166" fontId="11" fillId="3" borderId="1" xfId="3" applyNumberFormat="1" applyFont="1" applyFill="1" applyBorder="1"/>
    <xf numFmtId="0" fontId="10" fillId="3" borderId="7" xfId="3" applyFont="1" applyFill="1" applyBorder="1" applyAlignment="1">
      <alignment horizontal="left" wrapText="1"/>
    </xf>
    <xf numFmtId="0" fontId="10" fillId="3" borderId="15" xfId="3" applyFont="1" applyFill="1" applyBorder="1" applyAlignment="1">
      <alignment horizontal="left" wrapText="1"/>
    </xf>
    <xf numFmtId="0" fontId="10" fillId="3" borderId="5" xfId="3" applyFont="1" applyFill="1" applyBorder="1" applyAlignment="1">
      <alignment horizontal="left" wrapText="1"/>
    </xf>
    <xf numFmtId="0" fontId="11" fillId="3" borderId="0" xfId="3" applyFont="1" applyFill="1" applyBorder="1" applyAlignment="1">
      <alignment vertical="center"/>
    </xf>
    <xf numFmtId="3" fontId="11" fillId="3" borderId="1" xfId="3" quotePrefix="1" applyNumberFormat="1" applyFont="1" applyFill="1" applyBorder="1" applyAlignment="1">
      <alignment vertical="center"/>
    </xf>
    <xf numFmtId="0" fontId="11" fillId="3" borderId="0" xfId="3" applyFont="1" applyFill="1" applyBorder="1" applyAlignment="1">
      <alignment horizontal="right"/>
    </xf>
    <xf numFmtId="0" fontId="11" fillId="3" borderId="0" xfId="3" applyFont="1" applyFill="1" applyBorder="1" applyAlignment="1"/>
    <xf numFmtId="0" fontId="11" fillId="3" borderId="1" xfId="3" applyFont="1" applyFill="1" applyBorder="1" applyAlignment="1">
      <alignment horizontal="left" vertical="top"/>
    </xf>
    <xf numFmtId="0" fontId="11" fillId="3" borderId="0" xfId="3" applyFont="1" applyFill="1" applyBorder="1" applyAlignment="1">
      <alignment horizontal="right" vertical="center"/>
    </xf>
    <xf numFmtId="0" fontId="11" fillId="3" borderId="1" xfId="3" applyFont="1" applyFill="1" applyBorder="1" applyAlignment="1">
      <alignment horizontal="left"/>
    </xf>
    <xf numFmtId="0" fontId="11" fillId="3" borderId="1" xfId="3" applyFont="1" applyFill="1" applyBorder="1" applyAlignment="1"/>
    <xf numFmtId="0" fontId="11" fillId="3" borderId="16" xfId="3" applyFont="1" applyFill="1" applyBorder="1" applyAlignment="1">
      <alignment horizontal="left" vertical="center"/>
    </xf>
    <xf numFmtId="3" fontId="11" fillId="3" borderId="16" xfId="3" applyNumberFormat="1" applyFont="1" applyFill="1" applyBorder="1" applyAlignment="1">
      <alignment vertical="center"/>
    </xf>
    <xf numFmtId="166" fontId="11" fillId="3" borderId="16" xfId="3" applyNumberFormat="1" applyFont="1" applyFill="1" applyBorder="1" applyAlignment="1">
      <alignment vertical="center"/>
    </xf>
    <xf numFmtId="0" fontId="11" fillId="7" borderId="17" xfId="3" applyFont="1" applyFill="1" applyBorder="1" applyAlignment="1">
      <alignment horizontal="center" vertical="center"/>
    </xf>
    <xf numFmtId="0" fontId="11" fillId="7" borderId="18" xfId="3" applyFont="1" applyFill="1" applyBorder="1" applyAlignment="1">
      <alignment horizontal="center" vertical="center"/>
    </xf>
    <xf numFmtId="0" fontId="11" fillId="7" borderId="19" xfId="3" applyFont="1" applyFill="1" applyBorder="1" applyAlignment="1">
      <alignment horizontal="center" vertical="center"/>
    </xf>
    <xf numFmtId="0" fontId="10" fillId="3" borderId="7" xfId="3" applyFont="1" applyFill="1" applyBorder="1" applyAlignment="1">
      <alignment horizontal="center" vertical="center"/>
    </xf>
    <xf numFmtId="0" fontId="10" fillId="3" borderId="15" xfId="3" applyFont="1" applyFill="1" applyBorder="1" applyAlignment="1">
      <alignment horizontal="center" vertical="center"/>
    </xf>
    <xf numFmtId="0" fontId="10" fillId="3" borderId="5" xfId="3" applyFont="1" applyFill="1" applyBorder="1" applyAlignment="1">
      <alignment horizontal="center" vertical="center"/>
    </xf>
    <xf numFmtId="0" fontId="6" fillId="2" borderId="1" xfId="0" applyFont="1" applyFill="1" applyBorder="1"/>
    <xf numFmtId="0" fontId="12" fillId="3" borderId="1" xfId="0" applyFont="1" applyFill="1" applyBorder="1"/>
    <xf numFmtId="0" fontId="7" fillId="3" borderId="1" xfId="0" applyFont="1" applyFill="1" applyBorder="1"/>
    <xf numFmtId="164" fontId="7" fillId="3" borderId="1" xfId="0" applyNumberFormat="1" applyFont="1" applyFill="1" applyBorder="1"/>
    <xf numFmtId="165" fontId="7" fillId="3" borderId="1" xfId="0" applyNumberFormat="1" applyFont="1" applyFill="1" applyBorder="1"/>
    <xf numFmtId="0" fontId="5" fillId="2" borderId="1" xfId="0" applyFont="1" applyFill="1" applyBorder="1" applyAlignment="1">
      <alignment horizontal="center"/>
    </xf>
    <xf numFmtId="0" fontId="7" fillId="3" borderId="1" xfId="0" applyFont="1" applyFill="1" applyBorder="1" applyAlignment="1">
      <alignment horizontal="left"/>
    </xf>
    <xf numFmtId="0" fontId="7" fillId="3" borderId="1" xfId="0" applyFont="1" applyFill="1" applyBorder="1" applyAlignment="1">
      <alignment horizontal="centerContinuous"/>
    </xf>
    <xf numFmtId="0" fontId="7" fillId="3" borderId="1" xfId="0" applyFont="1" applyFill="1" applyBorder="1" applyAlignment="1"/>
    <xf numFmtId="0" fontId="7" fillId="3" borderId="0" xfId="0" applyFont="1" applyFill="1" applyBorder="1" applyAlignment="1"/>
    <xf numFmtId="0" fontId="13" fillId="3" borderId="0" xfId="0" applyFont="1" applyFill="1" applyBorder="1" applyAlignment="1">
      <alignment horizontal="center"/>
    </xf>
    <xf numFmtId="0" fontId="13" fillId="3" borderId="0" xfId="0" applyFont="1" applyFill="1" applyBorder="1" applyAlignment="1">
      <alignment horizontal="centerContinuous"/>
    </xf>
    <xf numFmtId="0" fontId="11" fillId="3" borderId="1" xfId="2" applyFont="1" applyFill="1" applyBorder="1" applyAlignment="1">
      <alignment horizontal="center" vertical="center"/>
    </xf>
    <xf numFmtId="0" fontId="14" fillId="3" borderId="1" xfId="2" applyFont="1" applyFill="1" applyBorder="1" applyAlignment="1">
      <alignment horizontal="left" vertical="center"/>
    </xf>
    <xf numFmtId="0" fontId="11" fillId="3" borderId="0" xfId="2" applyFont="1" applyFill="1"/>
    <xf numFmtId="0" fontId="6" fillId="4" borderId="2" xfId="2" applyFont="1" applyFill="1" applyBorder="1"/>
    <xf numFmtId="0" fontId="6" fillId="4" borderId="3" xfId="2" applyFont="1" applyFill="1" applyBorder="1"/>
    <xf numFmtId="0" fontId="11" fillId="4" borderId="4" xfId="2" applyFont="1" applyFill="1" applyBorder="1"/>
    <xf numFmtId="0" fontId="11" fillId="3" borderId="5" xfId="2" applyFont="1" applyFill="1" applyBorder="1"/>
    <xf numFmtId="0" fontId="11" fillId="4" borderId="6" xfId="2" applyFont="1" applyFill="1" applyBorder="1"/>
    <xf numFmtId="0" fontId="10" fillId="3" borderId="0" xfId="2" applyFont="1" applyFill="1"/>
    <xf numFmtId="0" fontId="6" fillId="4" borderId="1" xfId="2" applyFont="1" applyFill="1" applyBorder="1"/>
    <xf numFmtId="0" fontId="5" fillId="4" borderId="1" xfId="2" applyFont="1" applyFill="1" applyBorder="1"/>
    <xf numFmtId="0" fontId="5" fillId="4" borderId="1" xfId="2" applyFont="1" applyFill="1" applyBorder="1" applyAlignment="1">
      <alignment horizontal="left"/>
    </xf>
    <xf numFmtId="0" fontId="11" fillId="3" borderId="0" xfId="2" applyFont="1" applyFill="1" applyAlignment="1">
      <alignment horizontal="left"/>
    </xf>
    <xf numFmtId="49" fontId="5" fillId="2" borderId="1" xfId="2" quotePrefix="1" applyNumberFormat="1" applyFont="1" applyFill="1" applyBorder="1"/>
    <xf numFmtId="0" fontId="11" fillId="3" borderId="1" xfId="2" applyFont="1" applyFill="1" applyBorder="1"/>
    <xf numFmtId="49" fontId="5" fillId="6" borderId="1" xfId="2" quotePrefix="1" applyNumberFormat="1" applyFont="1" applyFill="1" applyBorder="1"/>
    <xf numFmtId="0" fontId="11" fillId="3" borderId="1" xfId="2" applyFont="1" applyFill="1" applyBorder="1" applyAlignment="1">
      <alignment wrapText="1"/>
    </xf>
    <xf numFmtId="49" fontId="11" fillId="5" borderId="1" xfId="2" quotePrefix="1" applyNumberFormat="1" applyFont="1" applyFill="1" applyBorder="1"/>
    <xf numFmtId="49" fontId="5" fillId="9" borderId="1" xfId="2" quotePrefix="1" applyNumberFormat="1" applyFont="1" applyFill="1" applyBorder="1"/>
    <xf numFmtId="0" fontId="11" fillId="3" borderId="0" xfId="2" applyFont="1" applyFill="1" applyAlignment="1">
      <alignment wrapText="1"/>
    </xf>
    <xf numFmtId="0" fontId="11" fillId="3" borderId="1" xfId="2" applyFont="1" applyFill="1" applyBorder="1" applyAlignment="1">
      <alignment horizontal="left" vertical="center" wrapText="1"/>
    </xf>
    <xf numFmtId="0" fontId="11" fillId="3" borderId="1" xfId="2" quotePrefix="1" applyFont="1" applyFill="1" applyBorder="1" applyAlignment="1">
      <alignment horizontal="left" vertical="top" wrapText="1"/>
    </xf>
  </cellXfs>
  <cellStyles count="4">
    <cellStyle name="Comma" xfId="1" builtinId="3"/>
    <cellStyle name="Normal" xfId="0" builtinId="0"/>
    <cellStyle name="Normal 2" xfId="2" xr:uid="{3366E802-EA7E-4100-A2F0-68F47CAA8928}"/>
    <cellStyle name="Normal 3" xfId="3" xr:uid="{842A4A1F-D0F9-4FCC-B5D6-9CCF631B8A1F}"/>
  </cellStyles>
  <dxfs count="0"/>
  <tableStyles count="0" defaultTableStyle="TableStyleMedium2" defaultPivotStyle="PivotStyleLight16"/>
  <colors>
    <mruColors>
      <color rgb="FFFFCCCC"/>
      <color rgb="FF009999"/>
      <color rgb="FF0080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161925</xdr:colOff>
      <xdr:row>11</xdr:row>
      <xdr:rowOff>9525</xdr:rowOff>
    </xdr:from>
    <xdr:to>
      <xdr:col>2</xdr:col>
      <xdr:colOff>552450</xdr:colOff>
      <xdr:row>11</xdr:row>
      <xdr:rowOff>9525</xdr:rowOff>
    </xdr:to>
    <xdr:cxnSp macro="">
      <xdr:nvCxnSpPr>
        <xdr:cNvPr id="3" name="Straight Arrow Connector 2">
          <a:extLst>
            <a:ext uri="{FF2B5EF4-FFF2-40B4-BE49-F238E27FC236}">
              <a16:creationId xmlns:a16="http://schemas.microsoft.com/office/drawing/2014/main" id="{85C3C1DC-5F55-42B1-BE32-CDF3A7267566}"/>
            </a:ext>
          </a:extLst>
        </xdr:cNvPr>
        <xdr:cNvCxnSpPr/>
      </xdr:nvCxnSpPr>
      <xdr:spPr>
        <a:xfrm>
          <a:off x="4495800" y="1857375"/>
          <a:ext cx="3905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180975</xdr:colOff>
      <xdr:row>19</xdr:row>
      <xdr:rowOff>152400</xdr:rowOff>
    </xdr:from>
    <xdr:to>
      <xdr:col>2</xdr:col>
      <xdr:colOff>581025</xdr:colOff>
      <xdr:row>19</xdr:row>
      <xdr:rowOff>152400</xdr:rowOff>
    </xdr:to>
    <xdr:cxnSp macro="">
      <xdr:nvCxnSpPr>
        <xdr:cNvPr id="5" name="Straight Arrow Connector 4">
          <a:extLst>
            <a:ext uri="{FF2B5EF4-FFF2-40B4-BE49-F238E27FC236}">
              <a16:creationId xmlns:a16="http://schemas.microsoft.com/office/drawing/2014/main" id="{0362D7EF-C5D3-4FB9-9F8D-5FB67546235E}"/>
            </a:ext>
          </a:extLst>
        </xdr:cNvPr>
        <xdr:cNvCxnSpPr/>
      </xdr:nvCxnSpPr>
      <xdr:spPr>
        <a:xfrm>
          <a:off x="4514850" y="342900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57150</xdr:colOff>
      <xdr:row>14</xdr:row>
      <xdr:rowOff>152400</xdr:rowOff>
    </xdr:from>
    <xdr:to>
      <xdr:col>2</xdr:col>
      <xdr:colOff>609600</xdr:colOff>
      <xdr:row>15</xdr:row>
      <xdr:rowOff>171450</xdr:rowOff>
    </xdr:to>
    <xdr:cxnSp macro="">
      <xdr:nvCxnSpPr>
        <xdr:cNvPr id="9" name="Straight Arrow Connector 8">
          <a:extLst>
            <a:ext uri="{FF2B5EF4-FFF2-40B4-BE49-F238E27FC236}">
              <a16:creationId xmlns:a16="http://schemas.microsoft.com/office/drawing/2014/main" id="{A9C13FA6-D99C-4BDA-8A1C-A7836833BF89}"/>
            </a:ext>
          </a:extLst>
        </xdr:cNvPr>
        <xdr:cNvCxnSpPr/>
      </xdr:nvCxnSpPr>
      <xdr:spPr>
        <a:xfrm flipH="1">
          <a:off x="4391025" y="2486025"/>
          <a:ext cx="552450" cy="1809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C7EA-7DAC-434C-A3B6-4294749BF045}">
  <sheetPr>
    <tabColor rgb="FF00B050"/>
  </sheetPr>
  <dimension ref="A1:O30"/>
  <sheetViews>
    <sheetView zoomScaleSheetLayoutView="70" workbookViewId="0">
      <selection sqref="A1:A2"/>
    </sheetView>
  </sheetViews>
  <sheetFormatPr defaultColWidth="6.58203125" defaultRowHeight="13" x14ac:dyDescent="0.3"/>
  <cols>
    <col min="1" max="1" width="6.33203125" style="164" customWidth="1"/>
    <col min="2" max="2" width="63.58203125" style="164" customWidth="1"/>
    <col min="3" max="10" width="6.58203125" style="164"/>
    <col min="11" max="11" width="15.83203125" style="164" customWidth="1"/>
    <col min="12" max="16384" width="6.58203125" style="164"/>
  </cols>
  <sheetData>
    <row r="1" spans="1:15" x14ac:dyDescent="0.3">
      <c r="A1" s="162" t="s">
        <v>89</v>
      </c>
      <c r="B1" s="163" t="s">
        <v>90</v>
      </c>
    </row>
    <row r="2" spans="1:15" x14ac:dyDescent="0.3">
      <c r="A2" s="162"/>
      <c r="B2" s="163"/>
    </row>
    <row r="3" spans="1:15" x14ac:dyDescent="0.3">
      <c r="A3" s="165"/>
      <c r="B3" s="166" t="s">
        <v>91</v>
      </c>
    </row>
    <row r="4" spans="1:15" x14ac:dyDescent="0.3">
      <c r="A4" s="167"/>
      <c r="B4" s="168" t="s">
        <v>92</v>
      </c>
    </row>
    <row r="5" spans="1:15" x14ac:dyDescent="0.3">
      <c r="A5" s="167"/>
      <c r="B5" s="168" t="s">
        <v>93</v>
      </c>
    </row>
    <row r="6" spans="1:15" x14ac:dyDescent="0.3">
      <c r="A6" s="169"/>
      <c r="B6" s="168" t="s">
        <v>94</v>
      </c>
    </row>
    <row r="7" spans="1:15" x14ac:dyDescent="0.3">
      <c r="A7" s="170"/>
    </row>
    <row r="8" spans="1:15" x14ac:dyDescent="0.3">
      <c r="A8" s="171" t="s">
        <v>98</v>
      </c>
      <c r="B8" s="172"/>
    </row>
    <row r="9" spans="1:15" x14ac:dyDescent="0.3">
      <c r="A9" s="172" t="s">
        <v>95</v>
      </c>
      <c r="B9" s="173" t="s">
        <v>96</v>
      </c>
      <c r="C9" s="174"/>
      <c r="D9" s="174"/>
      <c r="E9" s="174"/>
      <c r="F9" s="174"/>
      <c r="G9" s="174"/>
      <c r="H9" s="174"/>
      <c r="I9" s="174"/>
      <c r="J9" s="174"/>
      <c r="K9" s="174"/>
    </row>
    <row r="10" spans="1:15" x14ac:dyDescent="0.3">
      <c r="A10" s="175" t="s">
        <v>99</v>
      </c>
      <c r="B10" s="176" t="s">
        <v>114</v>
      </c>
    </row>
    <row r="11" spans="1:15" x14ac:dyDescent="0.3">
      <c r="A11" s="175" t="s">
        <v>100</v>
      </c>
      <c r="B11" s="176" t="s">
        <v>123</v>
      </c>
    </row>
    <row r="12" spans="1:15" x14ac:dyDescent="0.3">
      <c r="A12" s="177" t="s">
        <v>101</v>
      </c>
      <c r="B12" s="178" t="s">
        <v>176</v>
      </c>
    </row>
    <row r="13" spans="1:15" x14ac:dyDescent="0.3">
      <c r="A13" s="179" t="s">
        <v>102</v>
      </c>
      <c r="B13" s="176" t="s">
        <v>192</v>
      </c>
    </row>
    <row r="14" spans="1:15" x14ac:dyDescent="0.3">
      <c r="A14" s="180" t="s">
        <v>103</v>
      </c>
      <c r="B14" s="178" t="s">
        <v>104</v>
      </c>
      <c r="C14" s="181"/>
      <c r="D14" s="181"/>
      <c r="E14" s="181"/>
      <c r="F14" s="181"/>
      <c r="G14" s="181"/>
      <c r="H14" s="181"/>
      <c r="I14" s="181"/>
      <c r="J14" s="181"/>
      <c r="K14" s="181"/>
      <c r="L14" s="181"/>
      <c r="M14" s="181"/>
      <c r="N14" s="181"/>
      <c r="O14" s="181"/>
    </row>
    <row r="15" spans="1:15" x14ac:dyDescent="0.3">
      <c r="C15" s="181"/>
      <c r="D15" s="181"/>
      <c r="E15" s="181"/>
      <c r="F15" s="181"/>
      <c r="G15" s="181"/>
      <c r="H15" s="181"/>
      <c r="I15" s="181"/>
      <c r="J15" s="181"/>
    </row>
    <row r="16" spans="1:15" x14ac:dyDescent="0.3">
      <c r="A16" s="171" t="s">
        <v>211</v>
      </c>
      <c r="B16" s="172"/>
    </row>
    <row r="17" spans="1:2" ht="12.75" customHeight="1" x14ac:dyDescent="0.3">
      <c r="A17" s="182" t="s">
        <v>212</v>
      </c>
      <c r="B17" s="182"/>
    </row>
    <row r="18" spans="1:2" x14ac:dyDescent="0.3">
      <c r="A18" s="182"/>
      <c r="B18" s="182"/>
    </row>
    <row r="19" spans="1:2" x14ac:dyDescent="0.3">
      <c r="A19" s="182"/>
      <c r="B19" s="182"/>
    </row>
    <row r="20" spans="1:2" x14ac:dyDescent="0.3">
      <c r="A20" s="183" t="s">
        <v>97</v>
      </c>
      <c r="B20" s="183"/>
    </row>
    <row r="21" spans="1:2" x14ac:dyDescent="0.3">
      <c r="A21" s="183"/>
      <c r="B21" s="183"/>
    </row>
    <row r="22" spans="1:2" x14ac:dyDescent="0.3">
      <c r="A22" s="183"/>
      <c r="B22" s="183"/>
    </row>
    <row r="23" spans="1:2" x14ac:dyDescent="0.3">
      <c r="A23" s="183"/>
      <c r="B23" s="183"/>
    </row>
    <row r="24" spans="1:2" x14ac:dyDescent="0.3">
      <c r="A24" s="183"/>
      <c r="B24" s="183"/>
    </row>
    <row r="25" spans="1:2" x14ac:dyDescent="0.3">
      <c r="A25" s="183"/>
      <c r="B25" s="183"/>
    </row>
    <row r="26" spans="1:2" x14ac:dyDescent="0.3">
      <c r="A26" s="183"/>
      <c r="B26" s="183"/>
    </row>
    <row r="27" spans="1:2" x14ac:dyDescent="0.3">
      <c r="A27" s="183"/>
      <c r="B27" s="183"/>
    </row>
    <row r="28" spans="1:2" x14ac:dyDescent="0.3">
      <c r="A28" s="183"/>
      <c r="B28" s="183"/>
    </row>
    <row r="29" spans="1:2" x14ac:dyDescent="0.3">
      <c r="A29" s="183"/>
      <c r="B29" s="183"/>
    </row>
    <row r="30" spans="1:2" x14ac:dyDescent="0.3">
      <c r="A30" s="183"/>
      <c r="B30" s="183"/>
    </row>
  </sheetData>
  <mergeCells count="4">
    <mergeCell ref="A1:A2"/>
    <mergeCell ref="B1:B2"/>
    <mergeCell ref="A17:B19"/>
    <mergeCell ref="A20:B30"/>
  </mergeCells>
  <pageMargins left="0.75" right="0.75" top="1" bottom="1" header="0.5" footer="0.5"/>
  <pageSetup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7A26-83CF-46EF-986A-E0247F973517}">
  <sheetPr>
    <tabColor rgb="FF7030A0"/>
  </sheetPr>
  <dimension ref="A1:W77"/>
  <sheetViews>
    <sheetView tabSelected="1" zoomScaleNormal="100" workbookViewId="0">
      <pane ySplit="1" topLeftCell="A2" activePane="bottomLeft" state="frozen"/>
      <selection pane="bottomLeft"/>
    </sheetView>
  </sheetViews>
  <sheetFormatPr defaultColWidth="9" defaultRowHeight="13" x14ac:dyDescent="0.3"/>
  <cols>
    <col min="1" max="5" width="9.58203125" style="3" customWidth="1"/>
    <col min="6" max="6" width="4.58203125" style="3" customWidth="1"/>
    <col min="7" max="7" width="19" style="3" customWidth="1"/>
    <col min="8" max="8" width="10.75" style="3" customWidth="1"/>
    <col min="9" max="9" width="6.25" style="3" bestFit="1" customWidth="1"/>
    <col min="10" max="10" width="6.08203125" style="3" customWidth="1"/>
    <col min="11" max="11" width="6.83203125" style="3" bestFit="1" customWidth="1"/>
    <col min="12" max="12" width="8.08203125" style="3" customWidth="1"/>
    <col min="13" max="13" width="9.58203125" style="3" customWidth="1"/>
    <col min="14" max="14" width="5.5" style="3" customWidth="1"/>
    <col min="15" max="16384" width="9" style="3"/>
  </cols>
  <sheetData>
    <row r="1" spans="1:23" x14ac:dyDescent="0.3">
      <c r="G1" s="150" t="s">
        <v>0</v>
      </c>
      <c r="H1" s="150" t="s">
        <v>1</v>
      </c>
      <c r="I1" s="150" t="s">
        <v>3</v>
      </c>
      <c r="J1" s="150" t="s">
        <v>4</v>
      </c>
      <c r="K1" s="150" t="s">
        <v>2</v>
      </c>
      <c r="L1" s="150" t="s">
        <v>5</v>
      </c>
      <c r="M1" s="150" t="s">
        <v>6</v>
      </c>
      <c r="O1" s="76"/>
      <c r="P1" s="76"/>
      <c r="Q1" s="76"/>
      <c r="R1" s="76"/>
      <c r="S1" s="76"/>
      <c r="T1" s="76"/>
      <c r="U1" s="76"/>
      <c r="V1" s="76"/>
      <c r="W1" s="76"/>
    </row>
    <row r="2" spans="1:23" x14ac:dyDescent="0.3">
      <c r="A2" s="32" t="s">
        <v>105</v>
      </c>
      <c r="B2" s="33"/>
      <c r="C2" s="33"/>
      <c r="D2" s="33"/>
      <c r="E2" s="34"/>
      <c r="G2" s="151" t="s">
        <v>14</v>
      </c>
      <c r="H2" s="152" t="s">
        <v>7</v>
      </c>
      <c r="I2" s="152">
        <v>2057</v>
      </c>
      <c r="J2" s="152">
        <v>282</v>
      </c>
      <c r="K2" s="152">
        <v>2339</v>
      </c>
      <c r="L2" s="153">
        <f t="shared" ref="L2:L33" si="0">J2/K2</f>
        <v>0.12056434373663959</v>
      </c>
      <c r="M2" s="154">
        <v>110000</v>
      </c>
      <c r="O2" s="76" t="s">
        <v>106</v>
      </c>
      <c r="P2" s="76"/>
      <c r="Q2" s="76"/>
      <c r="R2" s="76"/>
      <c r="S2" s="76"/>
      <c r="T2" s="76"/>
      <c r="U2" s="76"/>
      <c r="V2" s="76"/>
      <c r="W2" s="76"/>
    </row>
    <row r="3" spans="1:23" x14ac:dyDescent="0.3">
      <c r="A3" s="40"/>
      <c r="B3" s="41"/>
      <c r="C3" s="41"/>
      <c r="D3" s="41"/>
      <c r="E3" s="42"/>
      <c r="G3" s="151" t="s">
        <v>15</v>
      </c>
      <c r="H3" s="152" t="s">
        <v>7</v>
      </c>
      <c r="I3" s="152">
        <v>679</v>
      </c>
      <c r="J3" s="152">
        <v>77</v>
      </c>
      <c r="K3" s="152">
        <v>756</v>
      </c>
      <c r="L3" s="153">
        <f t="shared" si="0"/>
        <v>0.10185185185185185</v>
      </c>
      <c r="M3" s="154">
        <v>75000</v>
      </c>
      <c r="O3" s="76"/>
      <c r="P3" s="76"/>
      <c r="Q3" s="76"/>
      <c r="R3" s="76"/>
      <c r="S3" s="76"/>
      <c r="T3" s="76"/>
      <c r="U3" s="76"/>
      <c r="V3" s="76"/>
      <c r="W3" s="76"/>
    </row>
    <row r="4" spans="1:23" x14ac:dyDescent="0.3">
      <c r="A4" s="40"/>
      <c r="B4" s="41"/>
      <c r="C4" s="41"/>
      <c r="D4" s="41"/>
      <c r="E4" s="42"/>
      <c r="G4" s="151" t="s">
        <v>16</v>
      </c>
      <c r="H4" s="152" t="s">
        <v>7</v>
      </c>
      <c r="I4" s="152">
        <v>725</v>
      </c>
      <c r="J4" s="152">
        <v>131</v>
      </c>
      <c r="K4" s="152">
        <v>856</v>
      </c>
      <c r="L4" s="153">
        <f t="shared" si="0"/>
        <v>0.1530373831775701</v>
      </c>
      <c r="M4" s="154">
        <v>73000</v>
      </c>
      <c r="O4" s="161"/>
      <c r="P4" s="161"/>
      <c r="Q4" s="76"/>
      <c r="R4" s="76"/>
      <c r="S4" s="76"/>
      <c r="T4" s="76"/>
      <c r="U4" s="76"/>
      <c r="V4" s="76"/>
      <c r="W4" s="76"/>
    </row>
    <row r="5" spans="1:23" x14ac:dyDescent="0.3">
      <c r="A5" s="47"/>
      <c r="B5" s="48"/>
      <c r="C5" s="48"/>
      <c r="D5" s="48"/>
      <c r="E5" s="49"/>
      <c r="G5" s="151" t="s">
        <v>17</v>
      </c>
      <c r="H5" s="152" t="s">
        <v>7</v>
      </c>
      <c r="I5" s="152">
        <v>1123</v>
      </c>
      <c r="J5" s="152">
        <v>135</v>
      </c>
      <c r="K5" s="152">
        <v>1258</v>
      </c>
      <c r="L5" s="153">
        <f t="shared" si="0"/>
        <v>0.10731319554848967</v>
      </c>
      <c r="M5" s="154">
        <v>70000</v>
      </c>
      <c r="O5" s="159"/>
      <c r="P5" s="159"/>
      <c r="Q5" s="76"/>
      <c r="R5" s="76"/>
      <c r="S5" s="76"/>
      <c r="T5" s="76"/>
      <c r="U5" s="76"/>
      <c r="V5" s="76"/>
      <c r="W5" s="76"/>
    </row>
    <row r="6" spans="1:23" ht="12.75" customHeight="1" x14ac:dyDescent="0.3">
      <c r="A6" s="32" t="s">
        <v>110</v>
      </c>
      <c r="B6" s="33"/>
      <c r="C6" s="33"/>
      <c r="D6" s="33"/>
      <c r="E6" s="34"/>
      <c r="G6" s="151" t="s">
        <v>18</v>
      </c>
      <c r="H6" s="152" t="s">
        <v>7</v>
      </c>
      <c r="I6" s="152">
        <v>2200</v>
      </c>
      <c r="J6" s="152">
        <v>373</v>
      </c>
      <c r="K6" s="152">
        <v>2573</v>
      </c>
      <c r="L6" s="153">
        <f t="shared" si="0"/>
        <v>0.14496696463272446</v>
      </c>
      <c r="M6" s="154">
        <v>65000</v>
      </c>
      <c r="O6" s="159"/>
      <c r="P6" s="159"/>
      <c r="Q6" s="76"/>
      <c r="R6" s="76"/>
      <c r="S6" s="76"/>
      <c r="T6" s="76"/>
      <c r="U6" s="76"/>
      <c r="V6" s="76"/>
      <c r="W6" s="76"/>
    </row>
    <row r="7" spans="1:23" x14ac:dyDescent="0.3">
      <c r="A7" s="40"/>
      <c r="B7" s="41"/>
      <c r="C7" s="41"/>
      <c r="D7" s="41"/>
      <c r="E7" s="42"/>
      <c r="G7" s="151" t="s">
        <v>19</v>
      </c>
      <c r="H7" s="152" t="s">
        <v>7</v>
      </c>
      <c r="I7" s="152">
        <v>21239</v>
      </c>
      <c r="J7" s="152">
        <v>11021</v>
      </c>
      <c r="K7" s="152">
        <v>32260</v>
      </c>
      <c r="L7" s="153">
        <f t="shared" si="0"/>
        <v>0.34163050216986979</v>
      </c>
      <c r="M7" s="154">
        <v>65000</v>
      </c>
      <c r="O7" s="159"/>
      <c r="P7" s="159"/>
      <c r="Q7" s="76"/>
      <c r="R7" s="76"/>
      <c r="S7" s="76"/>
      <c r="T7" s="76"/>
      <c r="U7" s="76"/>
      <c r="V7" s="76"/>
      <c r="W7" s="76"/>
    </row>
    <row r="8" spans="1:23" x14ac:dyDescent="0.3">
      <c r="A8" s="40"/>
      <c r="B8" s="41"/>
      <c r="C8" s="41"/>
      <c r="D8" s="41"/>
      <c r="E8" s="42"/>
      <c r="G8" s="151" t="s">
        <v>20</v>
      </c>
      <c r="H8" s="152" t="s">
        <v>8</v>
      </c>
      <c r="I8" s="152">
        <v>832</v>
      </c>
      <c r="J8" s="152">
        <v>960</v>
      </c>
      <c r="K8" s="152">
        <v>1792</v>
      </c>
      <c r="L8" s="153">
        <f t="shared" si="0"/>
        <v>0.5357142857142857</v>
      </c>
      <c r="M8" s="154">
        <v>62000</v>
      </c>
      <c r="O8" s="159"/>
      <c r="P8" s="159"/>
      <c r="Q8" s="76"/>
      <c r="R8" s="76"/>
      <c r="S8" s="76"/>
      <c r="T8" s="76"/>
      <c r="U8" s="76"/>
      <c r="V8" s="76"/>
      <c r="W8" s="76"/>
    </row>
    <row r="9" spans="1:23" x14ac:dyDescent="0.3">
      <c r="A9" s="47"/>
      <c r="B9" s="48"/>
      <c r="C9" s="48"/>
      <c r="D9" s="48"/>
      <c r="E9" s="49"/>
      <c r="G9" s="151" t="s">
        <v>21</v>
      </c>
      <c r="H9" s="152" t="s">
        <v>7</v>
      </c>
      <c r="I9" s="152">
        <v>80320</v>
      </c>
      <c r="J9" s="152">
        <v>10907</v>
      </c>
      <c r="K9" s="152">
        <v>91227</v>
      </c>
      <c r="L9" s="153">
        <f t="shared" si="0"/>
        <v>0.11955890251789492</v>
      </c>
      <c r="M9" s="154">
        <v>60000</v>
      </c>
      <c r="O9" s="159"/>
      <c r="P9" s="159"/>
      <c r="Q9" s="76"/>
      <c r="R9" s="76"/>
      <c r="S9" s="76"/>
      <c r="T9" s="76"/>
      <c r="U9" s="76"/>
      <c r="V9" s="76"/>
      <c r="W9" s="76"/>
    </row>
    <row r="10" spans="1:23" x14ac:dyDescent="0.3">
      <c r="A10" s="32" t="s">
        <v>107</v>
      </c>
      <c r="B10" s="33"/>
      <c r="C10" s="33"/>
      <c r="D10" s="33"/>
      <c r="E10" s="34"/>
      <c r="G10" s="151" t="s">
        <v>22</v>
      </c>
      <c r="H10" s="152" t="s">
        <v>7</v>
      </c>
      <c r="I10" s="152">
        <v>12953</v>
      </c>
      <c r="J10" s="152">
        <v>2105</v>
      </c>
      <c r="K10" s="152">
        <v>15058</v>
      </c>
      <c r="L10" s="153">
        <f t="shared" si="0"/>
        <v>0.13979280116881393</v>
      </c>
      <c r="M10" s="154">
        <v>60000</v>
      </c>
      <c r="O10" s="76"/>
      <c r="P10" s="76"/>
      <c r="Q10" s="76"/>
      <c r="R10" s="76"/>
      <c r="S10" s="76"/>
      <c r="T10" s="76"/>
      <c r="U10" s="76"/>
      <c r="V10" s="76"/>
      <c r="W10" s="76"/>
    </row>
    <row r="11" spans="1:23" x14ac:dyDescent="0.3">
      <c r="A11" s="40"/>
      <c r="B11" s="41"/>
      <c r="C11" s="41"/>
      <c r="D11" s="41"/>
      <c r="E11" s="42"/>
      <c r="G11" s="151" t="s">
        <v>23</v>
      </c>
      <c r="H11" s="152" t="s">
        <v>7</v>
      </c>
      <c r="I11" s="152">
        <v>65511</v>
      </c>
      <c r="J11" s="152">
        <v>16016</v>
      </c>
      <c r="K11" s="152">
        <v>81527</v>
      </c>
      <c r="L11" s="153">
        <f t="shared" si="0"/>
        <v>0.19645025574349603</v>
      </c>
      <c r="M11" s="154">
        <v>60000</v>
      </c>
      <c r="O11" s="76"/>
      <c r="P11" s="76"/>
      <c r="Q11" s="76"/>
      <c r="R11" s="76"/>
      <c r="S11" s="76"/>
      <c r="T11" s="76"/>
      <c r="U11" s="76"/>
      <c r="V11" s="76"/>
      <c r="W11" s="76"/>
    </row>
    <row r="12" spans="1:23" ht="12.75" customHeight="1" x14ac:dyDescent="0.3">
      <c r="A12" s="47"/>
      <c r="B12" s="48"/>
      <c r="C12" s="48"/>
      <c r="D12" s="48"/>
      <c r="E12" s="49"/>
      <c r="G12" s="151" t="s">
        <v>24</v>
      </c>
      <c r="H12" s="152" t="s">
        <v>7</v>
      </c>
      <c r="I12" s="152">
        <v>33258</v>
      </c>
      <c r="J12" s="152">
        <v>8284</v>
      </c>
      <c r="K12" s="152">
        <v>41542</v>
      </c>
      <c r="L12" s="153">
        <f t="shared" si="0"/>
        <v>0.19941264262673922</v>
      </c>
      <c r="M12" s="154">
        <v>60000</v>
      </c>
      <c r="O12" s="160"/>
      <c r="P12" s="160"/>
      <c r="Q12" s="160"/>
      <c r="R12" s="160"/>
      <c r="S12" s="160"/>
      <c r="T12" s="160"/>
      <c r="U12" s="76"/>
      <c r="V12" s="76"/>
      <c r="W12" s="76"/>
    </row>
    <row r="13" spans="1:23" x14ac:dyDescent="0.3">
      <c r="A13" s="51" t="s">
        <v>108</v>
      </c>
      <c r="B13" s="52"/>
      <c r="C13" s="52"/>
      <c r="D13" s="52"/>
      <c r="E13" s="53"/>
      <c r="G13" s="151" t="s">
        <v>25</v>
      </c>
      <c r="H13" s="152" t="s">
        <v>7</v>
      </c>
      <c r="I13" s="152">
        <v>2949</v>
      </c>
      <c r="J13" s="152">
        <v>1330</v>
      </c>
      <c r="K13" s="152">
        <v>4279</v>
      </c>
      <c r="L13" s="153">
        <f t="shared" si="0"/>
        <v>0.31082028511334425</v>
      </c>
      <c r="M13" s="154">
        <v>60000</v>
      </c>
      <c r="O13" s="159"/>
      <c r="P13" s="159"/>
      <c r="Q13" s="159"/>
      <c r="R13" s="159"/>
      <c r="S13" s="159"/>
      <c r="T13" s="159"/>
      <c r="U13" s="76"/>
      <c r="V13" s="76"/>
      <c r="W13" s="76"/>
    </row>
    <row r="14" spans="1:23" x14ac:dyDescent="0.3">
      <c r="A14" s="59"/>
      <c r="B14" s="60"/>
      <c r="C14" s="60"/>
      <c r="D14" s="60"/>
      <c r="E14" s="61"/>
      <c r="G14" s="151" t="s">
        <v>26</v>
      </c>
      <c r="H14" s="152" t="s">
        <v>7</v>
      </c>
      <c r="I14" s="152">
        <v>8407</v>
      </c>
      <c r="J14" s="152">
        <v>6548</v>
      </c>
      <c r="K14" s="152">
        <v>14955</v>
      </c>
      <c r="L14" s="153">
        <f t="shared" si="0"/>
        <v>0.43784687395519895</v>
      </c>
      <c r="M14" s="154">
        <v>60000</v>
      </c>
      <c r="O14" s="159"/>
      <c r="P14" s="159"/>
      <c r="Q14" s="159"/>
      <c r="R14" s="159"/>
      <c r="S14" s="159"/>
      <c r="T14" s="159"/>
      <c r="U14" s="76"/>
      <c r="V14" s="76"/>
      <c r="W14" s="76"/>
    </row>
    <row r="15" spans="1:23" x14ac:dyDescent="0.3">
      <c r="A15" s="63"/>
      <c r="B15" s="64"/>
      <c r="C15" s="64"/>
      <c r="D15" s="64"/>
      <c r="E15" s="65"/>
      <c r="G15" s="151" t="s">
        <v>27</v>
      </c>
      <c r="H15" s="152" t="s">
        <v>7</v>
      </c>
      <c r="I15" s="152">
        <v>3526</v>
      </c>
      <c r="J15" s="152">
        <v>795</v>
      </c>
      <c r="K15" s="152">
        <v>4321</v>
      </c>
      <c r="L15" s="153">
        <f t="shared" si="0"/>
        <v>0.18398518861374683</v>
      </c>
      <c r="M15" s="154">
        <v>58000</v>
      </c>
      <c r="O15" s="159"/>
      <c r="P15" s="159"/>
      <c r="Q15" s="159"/>
      <c r="R15" s="159"/>
      <c r="S15" s="159"/>
      <c r="T15" s="159"/>
      <c r="U15" s="76"/>
      <c r="V15" s="76"/>
      <c r="W15" s="76"/>
    </row>
    <row r="16" spans="1:23" ht="12.75" customHeight="1" x14ac:dyDescent="0.3">
      <c r="A16" s="32" t="s">
        <v>109</v>
      </c>
      <c r="B16" s="33"/>
      <c r="C16" s="33"/>
      <c r="D16" s="33"/>
      <c r="E16" s="34"/>
      <c r="G16" s="151" t="s">
        <v>28</v>
      </c>
      <c r="H16" s="152" t="s">
        <v>7</v>
      </c>
      <c r="I16" s="152">
        <v>6062</v>
      </c>
      <c r="J16" s="152">
        <v>2863</v>
      </c>
      <c r="K16" s="152">
        <v>8925</v>
      </c>
      <c r="L16" s="153">
        <f t="shared" si="0"/>
        <v>0.32078431372549021</v>
      </c>
      <c r="M16" s="154">
        <v>57100</v>
      </c>
      <c r="O16" s="76"/>
      <c r="P16" s="76"/>
      <c r="Q16" s="76"/>
      <c r="R16" s="76"/>
      <c r="S16" s="76"/>
      <c r="T16" s="76"/>
      <c r="U16" s="76"/>
      <c r="V16" s="76"/>
      <c r="W16" s="76"/>
    </row>
    <row r="17" spans="1:23" x14ac:dyDescent="0.3">
      <c r="A17" s="40"/>
      <c r="B17" s="41"/>
      <c r="C17" s="41"/>
      <c r="D17" s="41"/>
      <c r="E17" s="42"/>
      <c r="G17" s="151" t="s">
        <v>29</v>
      </c>
      <c r="H17" s="152" t="s">
        <v>7</v>
      </c>
      <c r="I17" s="152">
        <v>12453</v>
      </c>
      <c r="J17" s="152">
        <v>6515</v>
      </c>
      <c r="K17" s="152">
        <v>18968</v>
      </c>
      <c r="L17" s="153">
        <f t="shared" si="0"/>
        <v>0.34347321805145509</v>
      </c>
      <c r="M17" s="154">
        <v>57000</v>
      </c>
      <c r="O17" s="160"/>
      <c r="P17" s="160"/>
      <c r="Q17" s="160"/>
      <c r="R17" s="160"/>
      <c r="S17" s="160"/>
      <c r="T17" s="160"/>
      <c r="U17" s="160"/>
      <c r="V17" s="160"/>
      <c r="W17" s="160"/>
    </row>
    <row r="18" spans="1:23" x14ac:dyDescent="0.3">
      <c r="A18" s="40"/>
      <c r="B18" s="41"/>
      <c r="C18" s="41"/>
      <c r="D18" s="41"/>
      <c r="E18" s="42"/>
      <c r="G18" s="151" t="s">
        <v>30</v>
      </c>
      <c r="H18" s="152" t="s">
        <v>7</v>
      </c>
      <c r="I18" s="152">
        <v>45683</v>
      </c>
      <c r="J18" s="152">
        <v>15469</v>
      </c>
      <c r="K18" s="152">
        <v>61152</v>
      </c>
      <c r="L18" s="153">
        <f t="shared" si="0"/>
        <v>0.25295983778126635</v>
      </c>
      <c r="M18" s="154">
        <v>56000</v>
      </c>
      <c r="O18" s="159"/>
      <c r="P18" s="159"/>
      <c r="Q18" s="159"/>
      <c r="R18" s="159"/>
      <c r="S18" s="159"/>
      <c r="T18" s="159"/>
      <c r="U18" s="159"/>
      <c r="V18" s="159"/>
      <c r="W18" s="159"/>
    </row>
    <row r="19" spans="1:23" x14ac:dyDescent="0.3">
      <c r="A19" s="40"/>
      <c r="B19" s="41"/>
      <c r="C19" s="41"/>
      <c r="D19" s="41"/>
      <c r="E19" s="42"/>
      <c r="G19" s="151" t="s">
        <v>31</v>
      </c>
      <c r="H19" s="152" t="s">
        <v>7</v>
      </c>
      <c r="I19" s="152">
        <v>1835</v>
      </c>
      <c r="J19" s="152">
        <v>990</v>
      </c>
      <c r="K19" s="152">
        <v>2825</v>
      </c>
      <c r="L19" s="153">
        <f t="shared" si="0"/>
        <v>0.35044247787610622</v>
      </c>
      <c r="M19" s="154">
        <v>54000</v>
      </c>
      <c r="O19" s="159"/>
      <c r="P19" s="159"/>
      <c r="Q19" s="159"/>
      <c r="R19" s="159"/>
      <c r="S19" s="159"/>
      <c r="T19" s="159"/>
      <c r="U19" s="159"/>
      <c r="V19" s="159"/>
      <c r="W19" s="159"/>
    </row>
    <row r="20" spans="1:23" x14ac:dyDescent="0.3">
      <c r="A20" s="47"/>
      <c r="B20" s="48"/>
      <c r="C20" s="48"/>
      <c r="D20" s="48"/>
      <c r="E20" s="49"/>
      <c r="G20" s="151" t="s">
        <v>32</v>
      </c>
      <c r="H20" s="152" t="s">
        <v>9</v>
      </c>
      <c r="I20" s="152">
        <v>99743</v>
      </c>
      <c r="J20" s="152">
        <v>28576</v>
      </c>
      <c r="K20" s="152">
        <v>128319</v>
      </c>
      <c r="L20" s="153">
        <f t="shared" si="0"/>
        <v>0.22269500229895806</v>
      </c>
      <c r="M20" s="154">
        <v>53000</v>
      </c>
      <c r="O20" s="76"/>
      <c r="P20" s="76"/>
      <c r="Q20" s="76"/>
      <c r="R20" s="76"/>
      <c r="S20" s="76"/>
      <c r="T20" s="76"/>
      <c r="U20" s="76"/>
      <c r="V20" s="76"/>
      <c r="W20" s="76"/>
    </row>
    <row r="21" spans="1:23" x14ac:dyDescent="0.3">
      <c r="A21" s="51" t="s">
        <v>112</v>
      </c>
      <c r="B21" s="52"/>
      <c r="C21" s="52"/>
      <c r="D21" s="52"/>
      <c r="E21" s="53"/>
      <c r="G21" s="151" t="s">
        <v>33</v>
      </c>
      <c r="H21" s="152" t="s">
        <v>7</v>
      </c>
      <c r="I21" s="152">
        <v>8181</v>
      </c>
      <c r="J21" s="152">
        <v>3384</v>
      </c>
      <c r="K21" s="152">
        <v>11565</v>
      </c>
      <c r="L21" s="153">
        <f t="shared" si="0"/>
        <v>0.2926070038910506</v>
      </c>
      <c r="M21" s="154">
        <v>52000</v>
      </c>
      <c r="O21" s="76"/>
      <c r="P21" s="76"/>
      <c r="Q21" s="76"/>
      <c r="R21" s="76"/>
      <c r="S21" s="76"/>
      <c r="T21" s="76"/>
      <c r="U21" s="76"/>
      <c r="V21" s="76"/>
      <c r="W21" s="76"/>
    </row>
    <row r="22" spans="1:23" x14ac:dyDescent="0.3">
      <c r="A22" s="59"/>
      <c r="B22" s="60"/>
      <c r="C22" s="60"/>
      <c r="D22" s="60"/>
      <c r="E22" s="61"/>
      <c r="G22" s="151" t="s">
        <v>34</v>
      </c>
      <c r="H22" s="152" t="s">
        <v>7</v>
      </c>
      <c r="I22" s="152">
        <v>2020</v>
      </c>
      <c r="J22" s="152">
        <v>973</v>
      </c>
      <c r="K22" s="152">
        <v>2993</v>
      </c>
      <c r="L22" s="153">
        <f t="shared" si="0"/>
        <v>0.32509188105579684</v>
      </c>
      <c r="M22" s="154">
        <v>52000</v>
      </c>
    </row>
    <row r="23" spans="1:23" x14ac:dyDescent="0.3">
      <c r="A23" s="59"/>
      <c r="B23" s="60"/>
      <c r="C23" s="60"/>
      <c r="D23" s="60"/>
      <c r="E23" s="61"/>
      <c r="G23" s="151" t="s">
        <v>35</v>
      </c>
      <c r="H23" s="152" t="s">
        <v>7</v>
      </c>
      <c r="I23" s="152">
        <v>7398</v>
      </c>
      <c r="J23" s="152">
        <v>1735</v>
      </c>
      <c r="K23" s="152">
        <v>9133</v>
      </c>
      <c r="L23" s="153">
        <f t="shared" si="0"/>
        <v>0.18997043687725829</v>
      </c>
      <c r="M23" s="154">
        <v>50000</v>
      </c>
    </row>
    <row r="24" spans="1:23" x14ac:dyDescent="0.3">
      <c r="A24" s="63"/>
      <c r="B24" s="64"/>
      <c r="C24" s="64"/>
      <c r="D24" s="64"/>
      <c r="E24" s="65"/>
      <c r="G24" s="151" t="s">
        <v>36</v>
      </c>
      <c r="H24" s="152" t="s">
        <v>7</v>
      </c>
      <c r="I24" s="152">
        <v>41081</v>
      </c>
      <c r="J24" s="152">
        <v>12072</v>
      </c>
      <c r="K24" s="152">
        <v>53153</v>
      </c>
      <c r="L24" s="153">
        <f t="shared" si="0"/>
        <v>0.22711794254322429</v>
      </c>
      <c r="M24" s="154">
        <v>50000</v>
      </c>
    </row>
    <row r="25" spans="1:23" x14ac:dyDescent="0.3">
      <c r="A25" s="32" t="s">
        <v>113</v>
      </c>
      <c r="B25" s="33"/>
      <c r="C25" s="33"/>
      <c r="D25" s="33"/>
      <c r="E25" s="34"/>
      <c r="G25" s="151" t="s">
        <v>37</v>
      </c>
      <c r="H25" s="152" t="s">
        <v>7</v>
      </c>
      <c r="I25" s="152">
        <v>2695</v>
      </c>
      <c r="J25" s="152">
        <v>905</v>
      </c>
      <c r="K25" s="152">
        <v>3600</v>
      </c>
      <c r="L25" s="153">
        <f t="shared" si="0"/>
        <v>0.25138888888888888</v>
      </c>
      <c r="M25" s="154">
        <v>50000</v>
      </c>
    </row>
    <row r="26" spans="1:23" x14ac:dyDescent="0.3">
      <c r="A26" s="47"/>
      <c r="B26" s="48"/>
      <c r="C26" s="48"/>
      <c r="D26" s="48"/>
      <c r="E26" s="49"/>
      <c r="G26" s="151" t="s">
        <v>38</v>
      </c>
      <c r="H26" s="152" t="s">
        <v>7</v>
      </c>
      <c r="I26" s="152">
        <v>488</v>
      </c>
      <c r="J26" s="152">
        <v>232</v>
      </c>
      <c r="K26" s="152">
        <v>720</v>
      </c>
      <c r="L26" s="153">
        <f t="shared" si="0"/>
        <v>0.32222222222222224</v>
      </c>
      <c r="M26" s="154">
        <v>50000</v>
      </c>
    </row>
    <row r="27" spans="1:23" x14ac:dyDescent="0.3">
      <c r="A27" s="51" t="s">
        <v>108</v>
      </c>
      <c r="B27" s="52"/>
      <c r="C27" s="52"/>
      <c r="D27" s="52"/>
      <c r="E27" s="53"/>
      <c r="G27" s="151" t="s">
        <v>39</v>
      </c>
      <c r="H27" s="152" t="s">
        <v>7</v>
      </c>
      <c r="I27" s="152">
        <v>2662</v>
      </c>
      <c r="J27" s="152">
        <v>1385</v>
      </c>
      <c r="K27" s="152">
        <v>4047</v>
      </c>
      <c r="L27" s="153">
        <f t="shared" si="0"/>
        <v>0.34222881146528294</v>
      </c>
      <c r="M27" s="154">
        <v>50000</v>
      </c>
    </row>
    <row r="28" spans="1:23" x14ac:dyDescent="0.3">
      <c r="A28" s="59"/>
      <c r="B28" s="60"/>
      <c r="C28" s="60"/>
      <c r="D28" s="60"/>
      <c r="E28" s="61"/>
      <c r="G28" s="151" t="s">
        <v>40</v>
      </c>
      <c r="H28" s="152" t="s">
        <v>10</v>
      </c>
      <c r="I28" s="152">
        <v>21773</v>
      </c>
      <c r="J28" s="152">
        <v>187621</v>
      </c>
      <c r="K28" s="152">
        <v>209394</v>
      </c>
      <c r="L28" s="153">
        <f t="shared" si="0"/>
        <v>0.89601898812764458</v>
      </c>
      <c r="M28" s="154">
        <v>48000</v>
      </c>
    </row>
    <row r="29" spans="1:23" x14ac:dyDescent="0.3">
      <c r="A29" s="59"/>
      <c r="B29" s="60"/>
      <c r="C29" s="60"/>
      <c r="D29" s="60"/>
      <c r="E29" s="61"/>
      <c r="G29" s="151" t="s">
        <v>41</v>
      </c>
      <c r="H29" s="152" t="s">
        <v>7</v>
      </c>
      <c r="I29" s="152">
        <v>3477</v>
      </c>
      <c r="J29" s="152">
        <v>1154</v>
      </c>
      <c r="K29" s="152">
        <v>4631</v>
      </c>
      <c r="L29" s="153">
        <f t="shared" si="0"/>
        <v>0.24919023968905205</v>
      </c>
      <c r="M29" s="154">
        <v>46000</v>
      </c>
    </row>
    <row r="30" spans="1:23" x14ac:dyDescent="0.3">
      <c r="A30" s="63"/>
      <c r="B30" s="64"/>
      <c r="C30" s="64"/>
      <c r="D30" s="64"/>
      <c r="E30" s="65"/>
      <c r="G30" s="151" t="s">
        <v>42</v>
      </c>
      <c r="H30" s="152" t="s">
        <v>8</v>
      </c>
      <c r="I30" s="152">
        <v>528</v>
      </c>
      <c r="J30" s="152">
        <v>1588</v>
      </c>
      <c r="K30" s="152">
        <v>2116</v>
      </c>
      <c r="L30" s="153">
        <f t="shared" si="0"/>
        <v>0.75047258979206044</v>
      </c>
      <c r="M30" s="154">
        <v>46000</v>
      </c>
    </row>
    <row r="31" spans="1:23" x14ac:dyDescent="0.3">
      <c r="G31" s="151" t="s">
        <v>49</v>
      </c>
      <c r="H31" s="152" t="s">
        <v>11</v>
      </c>
      <c r="I31" s="152">
        <v>515</v>
      </c>
      <c r="J31" s="152">
        <v>1247</v>
      </c>
      <c r="K31" s="152">
        <v>1762</v>
      </c>
      <c r="L31" s="153">
        <f t="shared" si="0"/>
        <v>0.70771850170261064</v>
      </c>
      <c r="M31" s="154">
        <v>45000</v>
      </c>
    </row>
    <row r="32" spans="1:23" x14ac:dyDescent="0.3">
      <c r="G32" s="151" t="s">
        <v>43</v>
      </c>
      <c r="H32" s="152" t="s">
        <v>9</v>
      </c>
      <c r="I32" s="152">
        <v>9005</v>
      </c>
      <c r="J32" s="152">
        <v>2908</v>
      </c>
      <c r="K32" s="152">
        <v>11913</v>
      </c>
      <c r="L32" s="153">
        <f t="shared" si="0"/>
        <v>0.24410308066817762</v>
      </c>
      <c r="M32" s="154">
        <v>45000</v>
      </c>
    </row>
    <row r="33" spans="7:13" x14ac:dyDescent="0.3">
      <c r="G33" s="151" t="s">
        <v>44</v>
      </c>
      <c r="H33" s="152" t="s">
        <v>9</v>
      </c>
      <c r="I33" s="152">
        <v>27392</v>
      </c>
      <c r="J33" s="152">
        <v>9306</v>
      </c>
      <c r="K33" s="152">
        <v>36698</v>
      </c>
      <c r="L33" s="153">
        <f t="shared" si="0"/>
        <v>0.2535833015423184</v>
      </c>
      <c r="M33" s="154">
        <v>45000</v>
      </c>
    </row>
    <row r="34" spans="7:13" x14ac:dyDescent="0.3">
      <c r="G34" s="151" t="s">
        <v>46</v>
      </c>
      <c r="H34" s="152" t="s">
        <v>9</v>
      </c>
      <c r="I34" s="152">
        <v>2794</v>
      </c>
      <c r="J34" s="152">
        <v>2145</v>
      </c>
      <c r="K34" s="152">
        <v>4939</v>
      </c>
      <c r="L34" s="153">
        <f t="shared" ref="L34:L65" si="1">J34/K34</f>
        <v>0.43429844097995546</v>
      </c>
      <c r="M34" s="154">
        <v>45000</v>
      </c>
    </row>
    <row r="35" spans="7:13" x14ac:dyDescent="0.3">
      <c r="G35" s="151" t="s">
        <v>47</v>
      </c>
      <c r="H35" s="152" t="s">
        <v>9</v>
      </c>
      <c r="I35" s="152">
        <v>39956</v>
      </c>
      <c r="J35" s="152">
        <v>32441</v>
      </c>
      <c r="K35" s="152">
        <v>72397</v>
      </c>
      <c r="L35" s="153">
        <f t="shared" si="1"/>
        <v>0.44809867812202164</v>
      </c>
      <c r="M35" s="154">
        <v>45000</v>
      </c>
    </row>
    <row r="36" spans="7:13" x14ac:dyDescent="0.3">
      <c r="G36" s="151" t="s">
        <v>48</v>
      </c>
      <c r="H36" s="152" t="s">
        <v>9</v>
      </c>
      <c r="I36" s="152">
        <v>2960</v>
      </c>
      <c r="J36" s="152">
        <v>3291</v>
      </c>
      <c r="K36" s="152">
        <v>6251</v>
      </c>
      <c r="L36" s="153">
        <f t="shared" si="1"/>
        <v>0.5264757638777795</v>
      </c>
      <c r="M36" s="154">
        <v>45000</v>
      </c>
    </row>
    <row r="37" spans="7:13" x14ac:dyDescent="0.3">
      <c r="G37" s="151" t="s">
        <v>50</v>
      </c>
      <c r="H37" s="152" t="s">
        <v>10</v>
      </c>
      <c r="I37" s="152">
        <v>3916</v>
      </c>
      <c r="J37" s="152">
        <v>11998</v>
      </c>
      <c r="K37" s="152">
        <v>15914</v>
      </c>
      <c r="L37" s="153">
        <f t="shared" si="1"/>
        <v>0.75392735955762225</v>
      </c>
      <c r="M37" s="154">
        <v>45000</v>
      </c>
    </row>
    <row r="38" spans="7:13" x14ac:dyDescent="0.3">
      <c r="G38" s="151" t="s">
        <v>45</v>
      </c>
      <c r="H38" s="152" t="s">
        <v>8</v>
      </c>
      <c r="I38" s="152">
        <v>23080</v>
      </c>
      <c r="J38" s="152">
        <v>9062</v>
      </c>
      <c r="K38" s="152">
        <v>32142</v>
      </c>
      <c r="L38" s="153">
        <f t="shared" si="1"/>
        <v>0.28193640719308072</v>
      </c>
      <c r="M38" s="154">
        <v>45000</v>
      </c>
    </row>
    <row r="39" spans="7:13" x14ac:dyDescent="0.3">
      <c r="G39" s="151" t="s">
        <v>51</v>
      </c>
      <c r="H39" s="152" t="s">
        <v>8</v>
      </c>
      <c r="I39" s="152">
        <v>752</v>
      </c>
      <c r="J39" s="152">
        <v>1666</v>
      </c>
      <c r="K39" s="152">
        <v>2418</v>
      </c>
      <c r="L39" s="153">
        <f t="shared" si="1"/>
        <v>0.68899917287014056</v>
      </c>
      <c r="M39" s="154">
        <v>44700</v>
      </c>
    </row>
    <row r="40" spans="7:13" x14ac:dyDescent="0.3">
      <c r="G40" s="151" t="s">
        <v>52</v>
      </c>
      <c r="H40" s="152" t="s">
        <v>7</v>
      </c>
      <c r="I40" s="152">
        <v>2400</v>
      </c>
      <c r="J40" s="152">
        <v>506</v>
      </c>
      <c r="K40" s="152">
        <v>2906</v>
      </c>
      <c r="L40" s="153">
        <f t="shared" si="1"/>
        <v>0.17412250516173433</v>
      </c>
      <c r="M40" s="154">
        <v>44000</v>
      </c>
    </row>
    <row r="41" spans="7:13" x14ac:dyDescent="0.3">
      <c r="G41" s="151" t="s">
        <v>53</v>
      </c>
      <c r="H41" s="152" t="s">
        <v>9</v>
      </c>
      <c r="I41" s="152">
        <v>500</v>
      </c>
      <c r="J41" s="152">
        <v>109</v>
      </c>
      <c r="K41" s="152">
        <v>609</v>
      </c>
      <c r="L41" s="153">
        <f t="shared" si="1"/>
        <v>0.17898193760262726</v>
      </c>
      <c r="M41" s="154">
        <v>42000</v>
      </c>
    </row>
    <row r="42" spans="7:13" x14ac:dyDescent="0.3">
      <c r="G42" s="151" t="s">
        <v>54</v>
      </c>
      <c r="H42" s="152" t="s">
        <v>10</v>
      </c>
      <c r="I42" s="152">
        <v>803</v>
      </c>
      <c r="J42" s="152">
        <v>10320</v>
      </c>
      <c r="K42" s="152">
        <v>11123</v>
      </c>
      <c r="L42" s="153">
        <f t="shared" si="1"/>
        <v>0.92780724624651623</v>
      </c>
      <c r="M42" s="154">
        <v>42000</v>
      </c>
    </row>
    <row r="43" spans="7:13" x14ac:dyDescent="0.3">
      <c r="G43" s="151" t="s">
        <v>55</v>
      </c>
      <c r="H43" s="152" t="s">
        <v>9</v>
      </c>
      <c r="I43" s="152">
        <v>3046</v>
      </c>
      <c r="J43" s="152">
        <v>1122</v>
      </c>
      <c r="K43" s="152">
        <v>4168</v>
      </c>
      <c r="L43" s="153">
        <f t="shared" si="1"/>
        <v>0.26919385796545103</v>
      </c>
      <c r="M43" s="154">
        <v>41300</v>
      </c>
    </row>
    <row r="44" spans="7:13" x14ac:dyDescent="0.3">
      <c r="G44" s="151" t="s">
        <v>56</v>
      </c>
      <c r="H44" s="152" t="s">
        <v>11</v>
      </c>
      <c r="I44" s="152">
        <v>1667</v>
      </c>
      <c r="J44" s="152">
        <v>2164</v>
      </c>
      <c r="K44" s="152">
        <v>3831</v>
      </c>
      <c r="L44" s="153">
        <f t="shared" si="1"/>
        <v>0.56486557034716789</v>
      </c>
      <c r="M44" s="154">
        <v>41000</v>
      </c>
    </row>
    <row r="45" spans="7:13" x14ac:dyDescent="0.3">
      <c r="G45" s="151" t="s">
        <v>60</v>
      </c>
      <c r="H45" s="152" t="s">
        <v>11</v>
      </c>
      <c r="I45" s="152">
        <v>1761</v>
      </c>
      <c r="J45" s="152">
        <v>1874</v>
      </c>
      <c r="K45" s="152">
        <v>3635</v>
      </c>
      <c r="L45" s="153">
        <f t="shared" si="1"/>
        <v>0.51554332874828057</v>
      </c>
      <c r="M45" s="154">
        <v>40000</v>
      </c>
    </row>
    <row r="46" spans="7:13" x14ac:dyDescent="0.3">
      <c r="G46" s="151" t="s">
        <v>61</v>
      </c>
      <c r="H46" s="152" t="s">
        <v>11</v>
      </c>
      <c r="I46" s="152">
        <v>7426</v>
      </c>
      <c r="J46" s="152">
        <v>10874</v>
      </c>
      <c r="K46" s="152">
        <v>18300</v>
      </c>
      <c r="L46" s="153">
        <f t="shared" si="1"/>
        <v>0.59420765027322409</v>
      </c>
      <c r="M46" s="154">
        <v>40000</v>
      </c>
    </row>
    <row r="47" spans="7:13" x14ac:dyDescent="0.3">
      <c r="G47" s="151" t="s">
        <v>57</v>
      </c>
      <c r="H47" s="152" t="s">
        <v>7</v>
      </c>
      <c r="I47" s="152">
        <v>4419</v>
      </c>
      <c r="J47" s="152">
        <v>371</v>
      </c>
      <c r="K47" s="152">
        <v>4790</v>
      </c>
      <c r="L47" s="153">
        <f t="shared" si="1"/>
        <v>7.7453027139874744E-2</v>
      </c>
      <c r="M47" s="154">
        <v>40000</v>
      </c>
    </row>
    <row r="48" spans="7:13" x14ac:dyDescent="0.3">
      <c r="G48" s="151" t="s">
        <v>58</v>
      </c>
      <c r="H48" s="152" t="s">
        <v>7</v>
      </c>
      <c r="I48" s="152">
        <v>7043</v>
      </c>
      <c r="J48" s="152">
        <v>1761</v>
      </c>
      <c r="K48" s="152">
        <v>8804</v>
      </c>
      <c r="L48" s="153">
        <f t="shared" si="1"/>
        <v>0.20002271694684234</v>
      </c>
      <c r="M48" s="154">
        <v>40000</v>
      </c>
    </row>
    <row r="49" spans="7:13" x14ac:dyDescent="0.3">
      <c r="G49" s="151" t="s">
        <v>59</v>
      </c>
      <c r="H49" s="152" t="s">
        <v>7</v>
      </c>
      <c r="I49" s="152">
        <v>25463</v>
      </c>
      <c r="J49" s="152">
        <v>20957</v>
      </c>
      <c r="K49" s="152">
        <v>46420</v>
      </c>
      <c r="L49" s="153">
        <f t="shared" si="1"/>
        <v>0.45146488582507538</v>
      </c>
      <c r="M49" s="154">
        <v>40000</v>
      </c>
    </row>
    <row r="50" spans="7:13" x14ac:dyDescent="0.3">
      <c r="G50" s="151" t="s">
        <v>62</v>
      </c>
      <c r="H50" s="152" t="s">
        <v>10</v>
      </c>
      <c r="I50" s="152">
        <v>8697</v>
      </c>
      <c r="J50" s="152">
        <v>14854</v>
      </c>
      <c r="K50" s="152">
        <v>23551</v>
      </c>
      <c r="L50" s="153">
        <f t="shared" si="1"/>
        <v>0.63071631777843828</v>
      </c>
      <c r="M50" s="154">
        <v>40000</v>
      </c>
    </row>
    <row r="51" spans="7:13" x14ac:dyDescent="0.3">
      <c r="G51" s="151" t="s">
        <v>8</v>
      </c>
      <c r="H51" s="152" t="s">
        <v>8</v>
      </c>
      <c r="I51" s="152">
        <v>894</v>
      </c>
      <c r="J51" s="152">
        <v>542</v>
      </c>
      <c r="K51" s="152">
        <v>1436</v>
      </c>
      <c r="L51" s="153">
        <f t="shared" si="1"/>
        <v>0.3774373259052925</v>
      </c>
      <c r="M51" s="154">
        <v>40000</v>
      </c>
    </row>
    <row r="52" spans="7:13" x14ac:dyDescent="0.3">
      <c r="G52" s="151" t="s">
        <v>63</v>
      </c>
      <c r="H52" s="152" t="s">
        <v>8</v>
      </c>
      <c r="I52" s="152">
        <v>32923</v>
      </c>
      <c r="J52" s="152">
        <v>33607</v>
      </c>
      <c r="K52" s="152">
        <v>66530</v>
      </c>
      <c r="L52" s="153">
        <f t="shared" si="1"/>
        <v>0.50514053810311133</v>
      </c>
      <c r="M52" s="154">
        <v>39000</v>
      </c>
    </row>
    <row r="53" spans="7:13" x14ac:dyDescent="0.3">
      <c r="G53" s="151" t="s">
        <v>64</v>
      </c>
      <c r="H53" s="152" t="s">
        <v>11</v>
      </c>
      <c r="I53" s="152">
        <v>6383</v>
      </c>
      <c r="J53" s="152">
        <v>8849</v>
      </c>
      <c r="K53" s="152">
        <v>15232</v>
      </c>
      <c r="L53" s="153">
        <f t="shared" si="1"/>
        <v>0.58094800420168069</v>
      </c>
      <c r="M53" s="154">
        <v>38000</v>
      </c>
    </row>
    <row r="54" spans="7:13" x14ac:dyDescent="0.3">
      <c r="G54" s="151" t="s">
        <v>65</v>
      </c>
      <c r="H54" s="152" t="s">
        <v>9</v>
      </c>
      <c r="I54" s="152">
        <v>6607</v>
      </c>
      <c r="J54" s="152">
        <v>1459</v>
      </c>
      <c r="K54" s="152">
        <v>8066</v>
      </c>
      <c r="L54" s="153">
        <f t="shared" si="1"/>
        <v>0.1808827175799653</v>
      </c>
      <c r="M54" s="154">
        <v>37500</v>
      </c>
    </row>
    <row r="55" spans="7:13" x14ac:dyDescent="0.3">
      <c r="G55" s="151" t="s">
        <v>66</v>
      </c>
      <c r="H55" s="152" t="s">
        <v>11</v>
      </c>
      <c r="I55" s="152">
        <v>18951</v>
      </c>
      <c r="J55" s="152">
        <v>20156</v>
      </c>
      <c r="K55" s="152">
        <v>39107</v>
      </c>
      <c r="L55" s="153">
        <f t="shared" si="1"/>
        <v>0.51540644897332955</v>
      </c>
      <c r="M55" s="154">
        <v>37400</v>
      </c>
    </row>
    <row r="56" spans="7:13" x14ac:dyDescent="0.3">
      <c r="G56" s="151" t="s">
        <v>67</v>
      </c>
      <c r="H56" s="152" t="s">
        <v>11</v>
      </c>
      <c r="I56" s="152">
        <v>626</v>
      </c>
      <c r="J56" s="152">
        <v>703</v>
      </c>
      <c r="K56" s="152">
        <v>1329</v>
      </c>
      <c r="L56" s="153">
        <f t="shared" si="1"/>
        <v>0.52896914973664411</v>
      </c>
      <c r="M56" s="154">
        <v>37000</v>
      </c>
    </row>
    <row r="57" spans="7:13" x14ac:dyDescent="0.3">
      <c r="G57" s="151" t="s">
        <v>68</v>
      </c>
      <c r="H57" s="152" t="s">
        <v>9</v>
      </c>
      <c r="I57" s="152">
        <v>5291</v>
      </c>
      <c r="J57" s="152">
        <v>2322</v>
      </c>
      <c r="K57" s="152">
        <v>7613</v>
      </c>
      <c r="L57" s="153">
        <f t="shared" si="1"/>
        <v>0.30500459739918562</v>
      </c>
      <c r="M57" s="154">
        <v>36400</v>
      </c>
    </row>
    <row r="58" spans="7:13" x14ac:dyDescent="0.3">
      <c r="G58" s="151" t="s">
        <v>69</v>
      </c>
      <c r="H58" s="152" t="s">
        <v>8</v>
      </c>
      <c r="I58" s="152">
        <v>5813</v>
      </c>
      <c r="J58" s="152">
        <v>5159</v>
      </c>
      <c r="K58" s="152">
        <v>10972</v>
      </c>
      <c r="L58" s="153">
        <f t="shared" si="1"/>
        <v>0.47019686474662781</v>
      </c>
      <c r="M58" s="154">
        <v>36200</v>
      </c>
    </row>
    <row r="59" spans="7:13" x14ac:dyDescent="0.3">
      <c r="G59" s="151" t="s">
        <v>71</v>
      </c>
      <c r="H59" s="152" t="s">
        <v>10</v>
      </c>
      <c r="I59" s="152">
        <v>1589</v>
      </c>
      <c r="J59" s="152">
        <v>11797</v>
      </c>
      <c r="K59" s="152">
        <v>13386</v>
      </c>
      <c r="L59" s="153">
        <f t="shared" si="1"/>
        <v>0.8812938891379053</v>
      </c>
      <c r="M59" s="154">
        <v>36000</v>
      </c>
    </row>
    <row r="60" spans="7:13" x14ac:dyDescent="0.3">
      <c r="G60" s="151" t="s">
        <v>70</v>
      </c>
      <c r="H60" s="152" t="s">
        <v>8</v>
      </c>
      <c r="I60" s="152">
        <v>809</v>
      </c>
      <c r="J60" s="152">
        <v>1169</v>
      </c>
      <c r="K60" s="152">
        <v>1978</v>
      </c>
      <c r="L60" s="153">
        <f t="shared" si="1"/>
        <v>0.59100101112234582</v>
      </c>
      <c r="M60" s="154">
        <v>36000</v>
      </c>
    </row>
    <row r="61" spans="7:13" x14ac:dyDescent="0.3">
      <c r="G61" s="151" t="s">
        <v>72</v>
      </c>
      <c r="H61" s="152" t="s">
        <v>11</v>
      </c>
      <c r="I61" s="152">
        <v>10787</v>
      </c>
      <c r="J61" s="152">
        <v>15178</v>
      </c>
      <c r="K61" s="152">
        <v>25965</v>
      </c>
      <c r="L61" s="153">
        <f t="shared" si="1"/>
        <v>0.58455613325630662</v>
      </c>
      <c r="M61" s="154">
        <v>35600</v>
      </c>
    </row>
    <row r="62" spans="7:13" x14ac:dyDescent="0.3">
      <c r="G62" s="151" t="s">
        <v>76</v>
      </c>
      <c r="H62" s="152" t="s">
        <v>11</v>
      </c>
      <c r="I62" s="152">
        <v>8422</v>
      </c>
      <c r="J62" s="152">
        <v>13638</v>
      </c>
      <c r="K62" s="152">
        <v>22060</v>
      </c>
      <c r="L62" s="153">
        <f t="shared" si="1"/>
        <v>0.61822302810516772</v>
      </c>
      <c r="M62" s="154">
        <v>35000</v>
      </c>
    </row>
    <row r="63" spans="7:13" x14ac:dyDescent="0.3">
      <c r="G63" s="151" t="s">
        <v>77</v>
      </c>
      <c r="H63" s="152" t="s">
        <v>11</v>
      </c>
      <c r="I63" s="152">
        <v>4944</v>
      </c>
      <c r="J63" s="152">
        <v>8719</v>
      </c>
      <c r="K63" s="152">
        <v>13663</v>
      </c>
      <c r="L63" s="153">
        <f t="shared" si="1"/>
        <v>0.63814681987850397</v>
      </c>
      <c r="M63" s="154">
        <v>35000</v>
      </c>
    </row>
    <row r="64" spans="7:13" x14ac:dyDescent="0.3">
      <c r="G64" s="151" t="s">
        <v>74</v>
      </c>
      <c r="H64" s="152" t="s">
        <v>9</v>
      </c>
      <c r="I64" s="152">
        <v>11431</v>
      </c>
      <c r="J64" s="152">
        <v>6604</v>
      </c>
      <c r="K64" s="152">
        <v>18035</v>
      </c>
      <c r="L64" s="153">
        <f t="shared" si="1"/>
        <v>0.36617687829220957</v>
      </c>
      <c r="M64" s="154">
        <v>35000</v>
      </c>
    </row>
    <row r="65" spans="7:13" x14ac:dyDescent="0.3">
      <c r="G65" s="151" t="s">
        <v>78</v>
      </c>
      <c r="H65" s="152" t="s">
        <v>10</v>
      </c>
      <c r="I65" s="152">
        <v>4266</v>
      </c>
      <c r="J65" s="152">
        <v>13843</v>
      </c>
      <c r="K65" s="152">
        <v>18109</v>
      </c>
      <c r="L65" s="153">
        <f t="shared" si="1"/>
        <v>0.76442652824562374</v>
      </c>
      <c r="M65" s="154">
        <v>35000</v>
      </c>
    </row>
    <row r="66" spans="7:13" x14ac:dyDescent="0.3">
      <c r="G66" s="151" t="s">
        <v>79</v>
      </c>
      <c r="H66" s="152" t="s">
        <v>10</v>
      </c>
      <c r="I66" s="152">
        <v>2563</v>
      </c>
      <c r="J66" s="152">
        <v>16346</v>
      </c>
      <c r="K66" s="152">
        <v>18909</v>
      </c>
      <c r="L66" s="153">
        <f t="shared" ref="L66:L77" si="2">J66/K66</f>
        <v>0.86445607911576494</v>
      </c>
      <c r="M66" s="154">
        <v>35000</v>
      </c>
    </row>
    <row r="67" spans="7:13" x14ac:dyDescent="0.3">
      <c r="G67" s="151" t="s">
        <v>73</v>
      </c>
      <c r="H67" s="152" t="s">
        <v>8</v>
      </c>
      <c r="I67" s="152">
        <v>2744</v>
      </c>
      <c r="J67" s="152">
        <v>1299</v>
      </c>
      <c r="K67" s="152">
        <v>4043</v>
      </c>
      <c r="L67" s="153">
        <f t="shared" si="2"/>
        <v>0.32129606727677468</v>
      </c>
      <c r="M67" s="154">
        <v>35000</v>
      </c>
    </row>
    <row r="68" spans="7:13" x14ac:dyDescent="0.3">
      <c r="G68" s="151" t="s">
        <v>75</v>
      </c>
      <c r="H68" s="152" t="s">
        <v>8</v>
      </c>
      <c r="I68" s="152">
        <v>27015</v>
      </c>
      <c r="J68" s="152">
        <v>35037</v>
      </c>
      <c r="K68" s="152">
        <v>62052</v>
      </c>
      <c r="L68" s="153">
        <f t="shared" si="2"/>
        <v>0.56463933475149874</v>
      </c>
      <c r="M68" s="154">
        <v>35000</v>
      </c>
    </row>
    <row r="69" spans="7:13" x14ac:dyDescent="0.3">
      <c r="G69" s="151" t="s">
        <v>80</v>
      </c>
      <c r="H69" s="152" t="s">
        <v>10</v>
      </c>
      <c r="I69" s="152">
        <v>4103</v>
      </c>
      <c r="J69" s="152">
        <v>15632</v>
      </c>
      <c r="K69" s="152">
        <v>19735</v>
      </c>
      <c r="L69" s="153">
        <f t="shared" si="2"/>
        <v>0.79209526222447424</v>
      </c>
      <c r="M69" s="154">
        <v>34000</v>
      </c>
    </row>
    <row r="70" spans="7:13" x14ac:dyDescent="0.3">
      <c r="G70" s="151" t="s">
        <v>81</v>
      </c>
      <c r="H70" s="152" t="s">
        <v>11</v>
      </c>
      <c r="I70" s="152">
        <v>4747</v>
      </c>
      <c r="J70" s="152">
        <v>5959</v>
      </c>
      <c r="K70" s="152">
        <v>10706</v>
      </c>
      <c r="L70" s="153">
        <f t="shared" si="2"/>
        <v>0.55660377358490565</v>
      </c>
      <c r="M70" s="154">
        <v>33500</v>
      </c>
    </row>
    <row r="71" spans="7:13" x14ac:dyDescent="0.3">
      <c r="G71" s="151" t="s">
        <v>82</v>
      </c>
      <c r="H71" s="152" t="s">
        <v>10</v>
      </c>
      <c r="I71" s="152">
        <v>5521</v>
      </c>
      <c r="J71" s="152">
        <v>7219</v>
      </c>
      <c r="K71" s="152">
        <v>12740</v>
      </c>
      <c r="L71" s="153">
        <f t="shared" si="2"/>
        <v>0.56664050235478802</v>
      </c>
      <c r="M71" s="154">
        <v>33500</v>
      </c>
    </row>
    <row r="72" spans="7:13" x14ac:dyDescent="0.3">
      <c r="G72" s="151" t="s">
        <v>83</v>
      </c>
      <c r="H72" s="152" t="s">
        <v>11</v>
      </c>
      <c r="I72" s="152">
        <v>111762</v>
      </c>
      <c r="J72" s="152">
        <v>168947</v>
      </c>
      <c r="K72" s="152">
        <v>280709</v>
      </c>
      <c r="L72" s="153">
        <f t="shared" si="2"/>
        <v>0.60185815203645054</v>
      </c>
      <c r="M72" s="154">
        <v>33400</v>
      </c>
    </row>
    <row r="73" spans="7:13" x14ac:dyDescent="0.3">
      <c r="G73" s="151" t="s">
        <v>84</v>
      </c>
      <c r="H73" s="152" t="s">
        <v>11</v>
      </c>
      <c r="I73" s="152">
        <v>3878</v>
      </c>
      <c r="J73" s="152">
        <v>5276</v>
      </c>
      <c r="K73" s="152">
        <v>9154</v>
      </c>
      <c r="L73" s="153">
        <f t="shared" si="2"/>
        <v>0.57636006117544247</v>
      </c>
      <c r="M73" s="154">
        <v>33000</v>
      </c>
    </row>
    <row r="74" spans="7:13" x14ac:dyDescent="0.3">
      <c r="G74" s="151" t="s">
        <v>85</v>
      </c>
      <c r="H74" s="152" t="s">
        <v>10</v>
      </c>
      <c r="I74" s="152">
        <v>13487</v>
      </c>
      <c r="J74" s="152">
        <v>35004</v>
      </c>
      <c r="K74" s="152">
        <v>48491</v>
      </c>
      <c r="L74" s="153">
        <f t="shared" si="2"/>
        <v>0.7218659132622548</v>
      </c>
      <c r="M74" s="154">
        <v>33000</v>
      </c>
    </row>
    <row r="75" spans="7:13" x14ac:dyDescent="0.3">
      <c r="G75" s="151" t="s">
        <v>86</v>
      </c>
      <c r="H75" s="152" t="s">
        <v>10</v>
      </c>
      <c r="I75" s="152">
        <v>7574</v>
      </c>
      <c r="J75" s="152">
        <v>26025</v>
      </c>
      <c r="K75" s="152">
        <v>33599</v>
      </c>
      <c r="L75" s="153">
        <f t="shared" si="2"/>
        <v>0.77457662430429475</v>
      </c>
      <c r="M75" s="154">
        <v>32400</v>
      </c>
    </row>
    <row r="76" spans="7:13" x14ac:dyDescent="0.3">
      <c r="G76" s="151" t="s">
        <v>87</v>
      </c>
      <c r="H76" s="152" t="s">
        <v>10</v>
      </c>
      <c r="I76" s="152">
        <v>1225</v>
      </c>
      <c r="J76" s="152">
        <v>37054</v>
      </c>
      <c r="K76" s="152">
        <v>38279</v>
      </c>
      <c r="L76" s="153">
        <f t="shared" si="2"/>
        <v>0.96799811907312105</v>
      </c>
      <c r="M76" s="154">
        <v>28000</v>
      </c>
    </row>
    <row r="77" spans="7:13" x14ac:dyDescent="0.3">
      <c r="G77" s="151" t="s">
        <v>88</v>
      </c>
      <c r="H77" s="152" t="s">
        <v>11</v>
      </c>
      <c r="I77" s="152">
        <v>3050</v>
      </c>
      <c r="J77" s="152">
        <v>5359</v>
      </c>
      <c r="K77" s="152">
        <v>8409</v>
      </c>
      <c r="L77" s="153">
        <f t="shared" si="2"/>
        <v>0.63729337614460702</v>
      </c>
      <c r="M77" s="154">
        <v>26000</v>
      </c>
    </row>
  </sheetData>
  <autoFilter ref="G1:M1" xr:uid="{007C0E64-8004-4FB2-A94F-615B82F7FCEF}">
    <sortState xmlns:xlrd2="http://schemas.microsoft.com/office/spreadsheetml/2017/richdata2" ref="G2:M77">
      <sortCondition descending="1" ref="M1"/>
    </sortState>
  </autoFilter>
  <mergeCells count="8">
    <mergeCell ref="A21:E24"/>
    <mergeCell ref="A25:E26"/>
    <mergeCell ref="A27:E30"/>
    <mergeCell ref="A2:E5"/>
    <mergeCell ref="A6:E9"/>
    <mergeCell ref="A10:E12"/>
    <mergeCell ref="A13:E15"/>
    <mergeCell ref="A16:E20"/>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C489D-09B7-4AE7-8A3F-1712CF98F108}">
  <sheetPr>
    <tabColor rgb="FF7030A0"/>
  </sheetPr>
  <dimension ref="A1:W77"/>
  <sheetViews>
    <sheetView zoomScaleNormal="100" workbookViewId="0">
      <pane ySplit="1" topLeftCell="A2" activePane="bottomLeft" state="frozen"/>
      <selection pane="bottomLeft"/>
    </sheetView>
  </sheetViews>
  <sheetFormatPr defaultColWidth="9" defaultRowHeight="13" x14ac:dyDescent="0.3"/>
  <cols>
    <col min="1" max="5" width="9.58203125" style="3" customWidth="1"/>
    <col min="6" max="6" width="4.58203125" style="3" customWidth="1"/>
    <col min="7" max="7" width="19" style="3" customWidth="1"/>
    <col min="8" max="8" width="10.75" style="3" customWidth="1"/>
    <col min="9" max="9" width="6.25" style="3" bestFit="1" customWidth="1"/>
    <col min="10" max="10" width="6.08203125" style="3" customWidth="1"/>
    <col min="11" max="11" width="6.83203125" style="3" bestFit="1" customWidth="1"/>
    <col min="12" max="12" width="8.08203125" style="3" customWidth="1"/>
    <col min="13" max="13" width="9.58203125" style="3" customWidth="1"/>
    <col min="14" max="14" width="5.5" style="3" customWidth="1"/>
    <col min="15" max="15" width="12.5" style="3" customWidth="1"/>
    <col min="16" max="16384" width="9" style="3"/>
  </cols>
  <sheetData>
    <row r="1" spans="1:23" x14ac:dyDescent="0.3">
      <c r="G1" s="150" t="s">
        <v>0</v>
      </c>
      <c r="H1" s="150" t="s">
        <v>1</v>
      </c>
      <c r="I1" s="150" t="s">
        <v>3</v>
      </c>
      <c r="J1" s="150" t="s">
        <v>4</v>
      </c>
      <c r="K1" s="150" t="s">
        <v>2</v>
      </c>
      <c r="L1" s="150" t="s">
        <v>5</v>
      </c>
      <c r="M1" s="150" t="s">
        <v>6</v>
      </c>
      <c r="O1" s="76"/>
      <c r="P1" s="76"/>
      <c r="Q1" s="76"/>
      <c r="R1" s="76"/>
      <c r="S1" s="76"/>
      <c r="T1" s="76"/>
      <c r="U1" s="76"/>
      <c r="V1" s="76"/>
      <c r="W1" s="76"/>
    </row>
    <row r="2" spans="1:23" x14ac:dyDescent="0.3">
      <c r="A2" s="32" t="s">
        <v>105</v>
      </c>
      <c r="B2" s="33"/>
      <c r="C2" s="33"/>
      <c r="D2" s="33"/>
      <c r="E2" s="34"/>
      <c r="G2" s="151" t="s">
        <v>14</v>
      </c>
      <c r="H2" s="152" t="s">
        <v>7</v>
      </c>
      <c r="I2" s="152">
        <v>2057</v>
      </c>
      <c r="J2" s="152">
        <v>282</v>
      </c>
      <c r="K2" s="152">
        <v>2339</v>
      </c>
      <c r="L2" s="153">
        <f t="shared" ref="L2:L33" si="0">J2/K2</f>
        <v>0.12056434373663959</v>
      </c>
      <c r="M2" s="154">
        <v>110000</v>
      </c>
      <c r="O2" s="155" t="s">
        <v>115</v>
      </c>
      <c r="P2" s="155"/>
      <c r="Q2" s="76"/>
      <c r="R2" s="76"/>
      <c r="S2" s="76"/>
      <c r="T2" s="76"/>
      <c r="U2" s="76"/>
      <c r="V2" s="76"/>
      <c r="W2" s="76"/>
    </row>
    <row r="3" spans="1:23" x14ac:dyDescent="0.3">
      <c r="A3" s="40"/>
      <c r="B3" s="41"/>
      <c r="C3" s="41"/>
      <c r="D3" s="41"/>
      <c r="E3" s="42"/>
      <c r="G3" s="151" t="s">
        <v>15</v>
      </c>
      <c r="H3" s="152" t="s">
        <v>7</v>
      </c>
      <c r="I3" s="152">
        <v>679</v>
      </c>
      <c r="J3" s="152">
        <v>77</v>
      </c>
      <c r="K3" s="152">
        <v>756</v>
      </c>
      <c r="L3" s="153">
        <f t="shared" si="0"/>
        <v>0.10185185185185185</v>
      </c>
      <c r="M3" s="154">
        <v>75000</v>
      </c>
      <c r="O3" s="152" t="s">
        <v>116</v>
      </c>
      <c r="P3" s="152"/>
      <c r="Q3" s="76"/>
      <c r="R3" s="76"/>
      <c r="S3" s="76"/>
      <c r="T3" s="76"/>
      <c r="U3" s="76"/>
      <c r="V3" s="76"/>
      <c r="W3" s="76"/>
    </row>
    <row r="4" spans="1:23" x14ac:dyDescent="0.3">
      <c r="A4" s="40"/>
      <c r="B4" s="41"/>
      <c r="C4" s="41"/>
      <c r="D4" s="41"/>
      <c r="E4" s="42"/>
      <c r="G4" s="151" t="s">
        <v>16</v>
      </c>
      <c r="H4" s="152" t="s">
        <v>7</v>
      </c>
      <c r="I4" s="152">
        <v>725</v>
      </c>
      <c r="J4" s="152">
        <v>131</v>
      </c>
      <c r="K4" s="152">
        <v>856</v>
      </c>
      <c r="L4" s="153">
        <f t="shared" si="0"/>
        <v>0.1530373831775701</v>
      </c>
      <c r="M4" s="154">
        <v>73000</v>
      </c>
      <c r="O4" s="156" t="s">
        <v>117</v>
      </c>
      <c r="P4" s="157"/>
      <c r="Q4" s="76"/>
      <c r="R4" s="76"/>
      <c r="S4" s="76"/>
      <c r="T4" s="76"/>
      <c r="U4" s="76"/>
      <c r="V4" s="76"/>
      <c r="W4" s="76"/>
    </row>
    <row r="5" spans="1:23" x14ac:dyDescent="0.3">
      <c r="A5" s="47"/>
      <c r="B5" s="48"/>
      <c r="C5" s="48"/>
      <c r="D5" s="48"/>
      <c r="E5" s="49"/>
      <c r="G5" s="151" t="s">
        <v>17</v>
      </c>
      <c r="H5" s="152" t="s">
        <v>7</v>
      </c>
      <c r="I5" s="152">
        <v>1123</v>
      </c>
      <c r="J5" s="152">
        <v>135</v>
      </c>
      <c r="K5" s="152">
        <v>1258</v>
      </c>
      <c r="L5" s="153">
        <f t="shared" si="0"/>
        <v>0.10731319554848967</v>
      </c>
      <c r="M5" s="154">
        <v>70000</v>
      </c>
      <c r="O5" s="158" t="s">
        <v>7</v>
      </c>
      <c r="P5" s="158"/>
      <c r="Q5" s="76"/>
      <c r="R5" s="76"/>
      <c r="S5" s="76"/>
      <c r="T5" s="76"/>
      <c r="U5" s="76"/>
      <c r="V5" s="76"/>
      <c r="W5" s="76"/>
    </row>
    <row r="6" spans="1:23" ht="12.75" customHeight="1" x14ac:dyDescent="0.3">
      <c r="A6" s="32" t="s">
        <v>119</v>
      </c>
      <c r="B6" s="33"/>
      <c r="C6" s="33"/>
      <c r="D6" s="33"/>
      <c r="E6" s="34"/>
      <c r="G6" s="151" t="s">
        <v>18</v>
      </c>
      <c r="H6" s="152" t="s">
        <v>7</v>
      </c>
      <c r="I6" s="152">
        <v>2200</v>
      </c>
      <c r="J6" s="152">
        <v>373</v>
      </c>
      <c r="K6" s="152">
        <v>2573</v>
      </c>
      <c r="L6" s="153">
        <f t="shared" si="0"/>
        <v>0.14496696463272446</v>
      </c>
      <c r="M6" s="154">
        <v>65000</v>
      </c>
      <c r="O6" s="158" t="s">
        <v>10</v>
      </c>
      <c r="P6" s="158"/>
      <c r="Q6" s="76"/>
      <c r="R6" s="76"/>
      <c r="S6" s="76"/>
      <c r="T6" s="76"/>
      <c r="U6" s="76"/>
      <c r="V6" s="76"/>
      <c r="W6" s="76"/>
    </row>
    <row r="7" spans="1:23" x14ac:dyDescent="0.3">
      <c r="A7" s="40"/>
      <c r="B7" s="41"/>
      <c r="C7" s="41"/>
      <c r="D7" s="41"/>
      <c r="E7" s="42"/>
      <c r="G7" s="151" t="s">
        <v>19</v>
      </c>
      <c r="H7" s="152" t="s">
        <v>7</v>
      </c>
      <c r="I7" s="152">
        <v>21239</v>
      </c>
      <c r="J7" s="152">
        <v>11021</v>
      </c>
      <c r="K7" s="152">
        <v>32260</v>
      </c>
      <c r="L7" s="153">
        <f t="shared" si="0"/>
        <v>0.34163050216986979</v>
      </c>
      <c r="M7" s="154">
        <v>65000</v>
      </c>
      <c r="O7" s="158" t="s">
        <v>118</v>
      </c>
      <c r="P7" s="158"/>
      <c r="Q7" s="76"/>
      <c r="R7" s="76"/>
      <c r="S7" s="76"/>
      <c r="T7" s="76"/>
      <c r="U7" s="76"/>
      <c r="V7" s="76"/>
      <c r="W7" s="76"/>
    </row>
    <row r="8" spans="1:23" x14ac:dyDescent="0.3">
      <c r="A8" s="40"/>
      <c r="B8" s="41"/>
      <c r="C8" s="41"/>
      <c r="D8" s="41"/>
      <c r="E8" s="42"/>
      <c r="G8" s="151" t="s">
        <v>20</v>
      </c>
      <c r="H8" s="152" t="s">
        <v>8</v>
      </c>
      <c r="I8" s="152">
        <v>832</v>
      </c>
      <c r="J8" s="152">
        <v>960</v>
      </c>
      <c r="K8" s="152">
        <v>1792</v>
      </c>
      <c r="L8" s="153">
        <f t="shared" si="0"/>
        <v>0.5357142857142857</v>
      </c>
      <c r="M8" s="154">
        <v>62000</v>
      </c>
      <c r="O8" s="159"/>
      <c r="P8" s="159"/>
      <c r="Q8" s="76"/>
      <c r="R8" s="76"/>
      <c r="S8" s="76"/>
      <c r="T8" s="76"/>
      <c r="U8" s="76"/>
      <c r="V8" s="76"/>
      <c r="W8" s="76"/>
    </row>
    <row r="9" spans="1:23" x14ac:dyDescent="0.3">
      <c r="A9" s="47"/>
      <c r="B9" s="48"/>
      <c r="C9" s="48"/>
      <c r="D9" s="48"/>
      <c r="E9" s="49"/>
      <c r="G9" s="151" t="s">
        <v>21</v>
      </c>
      <c r="H9" s="152" t="s">
        <v>7</v>
      </c>
      <c r="I9" s="152">
        <v>80320</v>
      </c>
      <c r="J9" s="152">
        <v>10907</v>
      </c>
      <c r="K9" s="152">
        <v>91227</v>
      </c>
      <c r="L9" s="153">
        <f t="shared" si="0"/>
        <v>0.11955890251789492</v>
      </c>
      <c r="M9" s="154">
        <v>60000</v>
      </c>
      <c r="O9" s="159" t="s">
        <v>120</v>
      </c>
      <c r="P9" s="159"/>
      <c r="Q9" s="76"/>
      <c r="R9" s="76"/>
      <c r="S9" s="76"/>
      <c r="T9" s="76"/>
      <c r="U9" s="76"/>
      <c r="V9" s="76"/>
      <c r="W9" s="76"/>
    </row>
    <row r="10" spans="1:23" x14ac:dyDescent="0.3">
      <c r="A10" s="32" t="s">
        <v>121</v>
      </c>
      <c r="B10" s="33"/>
      <c r="C10" s="33"/>
      <c r="D10" s="33"/>
      <c r="E10" s="34"/>
      <c r="G10" s="151" t="s">
        <v>22</v>
      </c>
      <c r="H10" s="152" t="s">
        <v>7</v>
      </c>
      <c r="I10" s="152">
        <v>12953</v>
      </c>
      <c r="J10" s="152">
        <v>2105</v>
      </c>
      <c r="K10" s="152">
        <v>15058</v>
      </c>
      <c r="L10" s="153">
        <f t="shared" si="0"/>
        <v>0.13979280116881393</v>
      </c>
      <c r="M10" s="154">
        <v>60000</v>
      </c>
      <c r="O10" s="76"/>
      <c r="P10" s="76"/>
      <c r="Q10" s="76"/>
      <c r="R10" s="76"/>
      <c r="S10" s="76"/>
      <c r="T10" s="76"/>
      <c r="U10" s="76"/>
      <c r="V10" s="76"/>
      <c r="W10" s="76"/>
    </row>
    <row r="11" spans="1:23" x14ac:dyDescent="0.3">
      <c r="A11" s="40"/>
      <c r="B11" s="41"/>
      <c r="C11" s="41"/>
      <c r="D11" s="41"/>
      <c r="E11" s="42"/>
      <c r="G11" s="151" t="s">
        <v>23</v>
      </c>
      <c r="H11" s="152" t="s">
        <v>7</v>
      </c>
      <c r="I11" s="152">
        <v>65511</v>
      </c>
      <c r="J11" s="152">
        <v>16016</v>
      </c>
      <c r="K11" s="152">
        <v>81527</v>
      </c>
      <c r="L11" s="153">
        <f t="shared" si="0"/>
        <v>0.19645025574349603</v>
      </c>
      <c r="M11" s="154">
        <v>60000</v>
      </c>
      <c r="O11" s="76"/>
      <c r="P11" s="76"/>
      <c r="Q11" s="76"/>
      <c r="R11" s="76"/>
      <c r="S11" s="76"/>
      <c r="T11" s="76"/>
      <c r="U11" s="76"/>
      <c r="V11" s="76"/>
      <c r="W11" s="76"/>
    </row>
    <row r="12" spans="1:23" ht="12.75" customHeight="1" x14ac:dyDescent="0.3">
      <c r="A12" s="47"/>
      <c r="B12" s="48"/>
      <c r="C12" s="48"/>
      <c r="D12" s="48"/>
      <c r="E12" s="49"/>
      <c r="G12" s="151" t="s">
        <v>24</v>
      </c>
      <c r="H12" s="152" t="s">
        <v>7</v>
      </c>
      <c r="I12" s="152">
        <v>33258</v>
      </c>
      <c r="J12" s="152">
        <v>8284</v>
      </c>
      <c r="K12" s="152">
        <v>41542</v>
      </c>
      <c r="L12" s="153">
        <f t="shared" si="0"/>
        <v>0.19941264262673922</v>
      </c>
      <c r="M12" s="154">
        <v>60000</v>
      </c>
      <c r="O12" s="160"/>
      <c r="P12" s="160"/>
      <c r="Q12" s="160"/>
      <c r="R12" s="160"/>
      <c r="S12" s="160"/>
      <c r="T12" s="160"/>
      <c r="U12" s="76"/>
      <c r="V12" s="76"/>
      <c r="W12" s="76"/>
    </row>
    <row r="13" spans="1:23" x14ac:dyDescent="0.3">
      <c r="A13" s="51" t="s">
        <v>108</v>
      </c>
      <c r="B13" s="52"/>
      <c r="C13" s="52"/>
      <c r="D13" s="52"/>
      <c r="E13" s="53"/>
      <c r="G13" s="151" t="s">
        <v>25</v>
      </c>
      <c r="H13" s="152" t="s">
        <v>7</v>
      </c>
      <c r="I13" s="152">
        <v>2949</v>
      </c>
      <c r="J13" s="152">
        <v>1330</v>
      </c>
      <c r="K13" s="152">
        <v>4279</v>
      </c>
      <c r="L13" s="153">
        <f t="shared" si="0"/>
        <v>0.31082028511334425</v>
      </c>
      <c r="M13" s="154">
        <v>60000</v>
      </c>
      <c r="O13" s="159"/>
      <c r="P13" s="159"/>
      <c r="Q13" s="159"/>
      <c r="R13" s="159"/>
      <c r="S13" s="159"/>
      <c r="T13" s="159"/>
      <c r="U13" s="76"/>
      <c r="V13" s="76"/>
      <c r="W13" s="76"/>
    </row>
    <row r="14" spans="1:23" x14ac:dyDescent="0.3">
      <c r="A14" s="59"/>
      <c r="B14" s="60"/>
      <c r="C14" s="60"/>
      <c r="D14" s="60"/>
      <c r="E14" s="61"/>
      <c r="G14" s="151" t="s">
        <v>26</v>
      </c>
      <c r="H14" s="152" t="s">
        <v>7</v>
      </c>
      <c r="I14" s="152">
        <v>8407</v>
      </c>
      <c r="J14" s="152">
        <v>6548</v>
      </c>
      <c r="K14" s="152">
        <v>14955</v>
      </c>
      <c r="L14" s="153">
        <f t="shared" si="0"/>
        <v>0.43784687395519895</v>
      </c>
      <c r="M14" s="154">
        <v>60000</v>
      </c>
      <c r="O14" s="159"/>
      <c r="P14" s="159"/>
      <c r="Q14" s="159"/>
      <c r="R14" s="159"/>
      <c r="S14" s="159"/>
      <c r="T14" s="159"/>
      <c r="U14" s="76"/>
      <c r="V14" s="76"/>
      <c r="W14" s="76"/>
    </row>
    <row r="15" spans="1:23" x14ac:dyDescent="0.3">
      <c r="A15" s="63"/>
      <c r="B15" s="64"/>
      <c r="C15" s="64"/>
      <c r="D15" s="64"/>
      <c r="E15" s="65"/>
      <c r="G15" s="151" t="s">
        <v>27</v>
      </c>
      <c r="H15" s="152" t="s">
        <v>7</v>
      </c>
      <c r="I15" s="152">
        <v>3526</v>
      </c>
      <c r="J15" s="152">
        <v>795</v>
      </c>
      <c r="K15" s="152">
        <v>4321</v>
      </c>
      <c r="L15" s="153">
        <f t="shared" si="0"/>
        <v>0.18398518861374683</v>
      </c>
      <c r="M15" s="154">
        <v>58000</v>
      </c>
      <c r="O15" s="159"/>
      <c r="P15" s="159"/>
      <c r="Q15" s="159"/>
      <c r="R15" s="159"/>
      <c r="S15" s="159"/>
      <c r="T15" s="159"/>
      <c r="U15" s="76"/>
      <c r="V15" s="76"/>
      <c r="W15" s="76"/>
    </row>
    <row r="16" spans="1:23" ht="12.75" customHeight="1" x14ac:dyDescent="0.3">
      <c r="A16" s="32" t="s">
        <v>122</v>
      </c>
      <c r="B16" s="33"/>
      <c r="C16" s="33"/>
      <c r="D16" s="33"/>
      <c r="E16" s="34"/>
      <c r="G16" s="151" t="s">
        <v>28</v>
      </c>
      <c r="H16" s="152" t="s">
        <v>7</v>
      </c>
      <c r="I16" s="152">
        <v>6062</v>
      </c>
      <c r="J16" s="152">
        <v>2863</v>
      </c>
      <c r="K16" s="152">
        <v>8925</v>
      </c>
      <c r="L16" s="153">
        <f t="shared" si="0"/>
        <v>0.32078431372549021</v>
      </c>
      <c r="M16" s="154">
        <v>57100</v>
      </c>
      <c r="O16" s="76"/>
      <c r="P16" s="76"/>
      <c r="Q16" s="76"/>
      <c r="R16" s="76"/>
      <c r="S16" s="76"/>
      <c r="T16" s="76"/>
      <c r="U16" s="76"/>
      <c r="V16" s="76"/>
      <c r="W16" s="76"/>
    </row>
    <row r="17" spans="1:23" x14ac:dyDescent="0.3">
      <c r="A17" s="40"/>
      <c r="B17" s="41"/>
      <c r="C17" s="41"/>
      <c r="D17" s="41"/>
      <c r="E17" s="42"/>
      <c r="G17" s="151" t="s">
        <v>29</v>
      </c>
      <c r="H17" s="152" t="s">
        <v>7</v>
      </c>
      <c r="I17" s="152">
        <v>12453</v>
      </c>
      <c r="J17" s="152">
        <v>6515</v>
      </c>
      <c r="K17" s="152">
        <v>18968</v>
      </c>
      <c r="L17" s="153">
        <f t="shared" si="0"/>
        <v>0.34347321805145509</v>
      </c>
      <c r="M17" s="154">
        <v>57000</v>
      </c>
      <c r="O17" s="160"/>
      <c r="P17" s="160"/>
      <c r="Q17" s="160"/>
      <c r="R17" s="160"/>
      <c r="S17" s="160"/>
      <c r="T17" s="160"/>
      <c r="U17" s="160"/>
      <c r="V17" s="160"/>
      <c r="W17" s="160"/>
    </row>
    <row r="18" spans="1:23" x14ac:dyDescent="0.3">
      <c r="A18" s="40"/>
      <c r="B18" s="41"/>
      <c r="C18" s="41"/>
      <c r="D18" s="41"/>
      <c r="E18" s="42"/>
      <c r="G18" s="151" t="s">
        <v>30</v>
      </c>
      <c r="H18" s="152" t="s">
        <v>7</v>
      </c>
      <c r="I18" s="152">
        <v>45683</v>
      </c>
      <c r="J18" s="152">
        <v>15469</v>
      </c>
      <c r="K18" s="152">
        <v>61152</v>
      </c>
      <c r="L18" s="153">
        <f t="shared" si="0"/>
        <v>0.25295983778126635</v>
      </c>
      <c r="M18" s="154">
        <v>56000</v>
      </c>
      <c r="O18" s="159"/>
      <c r="P18" s="159"/>
      <c r="Q18" s="159"/>
      <c r="R18" s="159"/>
      <c r="S18" s="159"/>
      <c r="T18" s="159"/>
      <c r="U18" s="159"/>
      <c r="V18" s="159"/>
      <c r="W18" s="159"/>
    </row>
    <row r="19" spans="1:23" x14ac:dyDescent="0.3">
      <c r="A19" s="40"/>
      <c r="B19" s="41"/>
      <c r="C19" s="41"/>
      <c r="D19" s="41"/>
      <c r="E19" s="42"/>
      <c r="G19" s="151" t="s">
        <v>31</v>
      </c>
      <c r="H19" s="152" t="s">
        <v>7</v>
      </c>
      <c r="I19" s="152">
        <v>1835</v>
      </c>
      <c r="J19" s="152">
        <v>990</v>
      </c>
      <c r="K19" s="152">
        <v>2825</v>
      </c>
      <c r="L19" s="153">
        <f t="shared" si="0"/>
        <v>0.35044247787610622</v>
      </c>
      <c r="M19" s="154">
        <v>54000</v>
      </c>
      <c r="O19" s="159"/>
      <c r="P19" s="159"/>
      <c r="Q19" s="159"/>
      <c r="R19" s="159"/>
      <c r="S19" s="159"/>
      <c r="T19" s="159"/>
      <c r="U19" s="159"/>
      <c r="V19" s="159"/>
      <c r="W19" s="159"/>
    </row>
    <row r="20" spans="1:23" x14ac:dyDescent="0.3">
      <c r="A20" s="47"/>
      <c r="B20" s="48"/>
      <c r="C20" s="48"/>
      <c r="D20" s="48"/>
      <c r="E20" s="49"/>
      <c r="G20" s="151" t="s">
        <v>32</v>
      </c>
      <c r="H20" s="152" t="s">
        <v>9</v>
      </c>
      <c r="I20" s="152">
        <v>99743</v>
      </c>
      <c r="J20" s="152">
        <v>28576</v>
      </c>
      <c r="K20" s="152">
        <v>128319</v>
      </c>
      <c r="L20" s="153">
        <f t="shared" si="0"/>
        <v>0.22269500229895806</v>
      </c>
      <c r="M20" s="154">
        <v>53000</v>
      </c>
      <c r="O20" s="76"/>
      <c r="P20" s="76"/>
      <c r="Q20" s="76"/>
      <c r="R20" s="76"/>
      <c r="S20" s="76"/>
      <c r="T20" s="76"/>
      <c r="U20" s="76"/>
      <c r="V20" s="76"/>
      <c r="W20" s="76"/>
    </row>
    <row r="21" spans="1:23" x14ac:dyDescent="0.3">
      <c r="A21" s="51" t="s">
        <v>112</v>
      </c>
      <c r="B21" s="52"/>
      <c r="C21" s="52"/>
      <c r="D21" s="52"/>
      <c r="E21" s="53"/>
      <c r="G21" s="151" t="s">
        <v>33</v>
      </c>
      <c r="H21" s="152" t="s">
        <v>7</v>
      </c>
      <c r="I21" s="152">
        <v>8181</v>
      </c>
      <c r="J21" s="152">
        <v>3384</v>
      </c>
      <c r="K21" s="152">
        <v>11565</v>
      </c>
      <c r="L21" s="153">
        <f t="shared" si="0"/>
        <v>0.2926070038910506</v>
      </c>
      <c r="M21" s="154">
        <v>52000</v>
      </c>
      <c r="O21" s="76"/>
      <c r="P21" s="76"/>
      <c r="Q21" s="76"/>
      <c r="R21" s="76"/>
      <c r="S21" s="76"/>
      <c r="T21" s="76"/>
      <c r="U21" s="76"/>
      <c r="V21" s="76"/>
      <c r="W21" s="76"/>
    </row>
    <row r="22" spans="1:23" x14ac:dyDescent="0.3">
      <c r="A22" s="59"/>
      <c r="B22" s="60"/>
      <c r="C22" s="60"/>
      <c r="D22" s="60"/>
      <c r="E22" s="61"/>
      <c r="G22" s="151" t="s">
        <v>34</v>
      </c>
      <c r="H22" s="152" t="s">
        <v>7</v>
      </c>
      <c r="I22" s="152">
        <v>2020</v>
      </c>
      <c r="J22" s="152">
        <v>973</v>
      </c>
      <c r="K22" s="152">
        <v>2993</v>
      </c>
      <c r="L22" s="153">
        <f t="shared" si="0"/>
        <v>0.32509188105579684</v>
      </c>
      <c r="M22" s="154">
        <v>52000</v>
      </c>
    </row>
    <row r="23" spans="1:23" x14ac:dyDescent="0.3">
      <c r="A23" s="59"/>
      <c r="B23" s="60"/>
      <c r="C23" s="60"/>
      <c r="D23" s="60"/>
      <c r="E23" s="61"/>
      <c r="G23" s="151" t="s">
        <v>35</v>
      </c>
      <c r="H23" s="152" t="s">
        <v>7</v>
      </c>
      <c r="I23" s="152">
        <v>7398</v>
      </c>
      <c r="J23" s="152">
        <v>1735</v>
      </c>
      <c r="K23" s="152">
        <v>9133</v>
      </c>
      <c r="L23" s="153">
        <f t="shared" si="0"/>
        <v>0.18997043687725829</v>
      </c>
      <c r="M23" s="154">
        <v>50000</v>
      </c>
    </row>
    <row r="24" spans="1:23" x14ac:dyDescent="0.3">
      <c r="A24" s="63"/>
      <c r="B24" s="64"/>
      <c r="C24" s="64"/>
      <c r="D24" s="64"/>
      <c r="E24" s="65"/>
      <c r="G24" s="151" t="s">
        <v>36</v>
      </c>
      <c r="H24" s="152" t="s">
        <v>7</v>
      </c>
      <c r="I24" s="152">
        <v>41081</v>
      </c>
      <c r="J24" s="152">
        <v>12072</v>
      </c>
      <c r="K24" s="152">
        <v>53153</v>
      </c>
      <c r="L24" s="153">
        <f t="shared" si="0"/>
        <v>0.22711794254322429</v>
      </c>
      <c r="M24" s="154">
        <v>50000</v>
      </c>
    </row>
    <row r="25" spans="1:23" x14ac:dyDescent="0.3">
      <c r="A25" s="32" t="s">
        <v>113</v>
      </c>
      <c r="B25" s="33"/>
      <c r="C25" s="33"/>
      <c r="D25" s="33"/>
      <c r="E25" s="34"/>
      <c r="G25" s="151" t="s">
        <v>37</v>
      </c>
      <c r="H25" s="152" t="s">
        <v>7</v>
      </c>
      <c r="I25" s="152">
        <v>2695</v>
      </c>
      <c r="J25" s="152">
        <v>905</v>
      </c>
      <c r="K25" s="152">
        <v>3600</v>
      </c>
      <c r="L25" s="153">
        <f t="shared" si="0"/>
        <v>0.25138888888888888</v>
      </c>
      <c r="M25" s="154">
        <v>50000</v>
      </c>
    </row>
    <row r="26" spans="1:23" x14ac:dyDescent="0.3">
      <c r="A26" s="47"/>
      <c r="B26" s="48"/>
      <c r="C26" s="48"/>
      <c r="D26" s="48"/>
      <c r="E26" s="49"/>
      <c r="G26" s="151" t="s">
        <v>38</v>
      </c>
      <c r="H26" s="152" t="s">
        <v>7</v>
      </c>
      <c r="I26" s="152">
        <v>488</v>
      </c>
      <c r="J26" s="152">
        <v>232</v>
      </c>
      <c r="K26" s="152">
        <v>720</v>
      </c>
      <c r="L26" s="153">
        <f t="shared" si="0"/>
        <v>0.32222222222222224</v>
      </c>
      <c r="M26" s="154">
        <v>50000</v>
      </c>
    </row>
    <row r="27" spans="1:23" x14ac:dyDescent="0.3">
      <c r="A27" s="51" t="s">
        <v>108</v>
      </c>
      <c r="B27" s="52"/>
      <c r="C27" s="52"/>
      <c r="D27" s="52"/>
      <c r="E27" s="53"/>
      <c r="G27" s="151" t="s">
        <v>39</v>
      </c>
      <c r="H27" s="152" t="s">
        <v>7</v>
      </c>
      <c r="I27" s="152">
        <v>2662</v>
      </c>
      <c r="J27" s="152">
        <v>1385</v>
      </c>
      <c r="K27" s="152">
        <v>4047</v>
      </c>
      <c r="L27" s="153">
        <f t="shared" si="0"/>
        <v>0.34222881146528294</v>
      </c>
      <c r="M27" s="154">
        <v>50000</v>
      </c>
    </row>
    <row r="28" spans="1:23" x14ac:dyDescent="0.3">
      <c r="A28" s="59"/>
      <c r="B28" s="60"/>
      <c r="C28" s="60"/>
      <c r="D28" s="60"/>
      <c r="E28" s="61"/>
      <c r="G28" s="151" t="s">
        <v>40</v>
      </c>
      <c r="H28" s="152" t="s">
        <v>10</v>
      </c>
      <c r="I28" s="152">
        <v>21773</v>
      </c>
      <c r="J28" s="152">
        <v>187621</v>
      </c>
      <c r="K28" s="152">
        <v>209394</v>
      </c>
      <c r="L28" s="153">
        <f t="shared" si="0"/>
        <v>0.89601898812764458</v>
      </c>
      <c r="M28" s="154">
        <v>48000</v>
      </c>
    </row>
    <row r="29" spans="1:23" x14ac:dyDescent="0.3">
      <c r="A29" s="59"/>
      <c r="B29" s="60"/>
      <c r="C29" s="60"/>
      <c r="D29" s="60"/>
      <c r="E29" s="61"/>
      <c r="G29" s="151" t="s">
        <v>41</v>
      </c>
      <c r="H29" s="152" t="s">
        <v>7</v>
      </c>
      <c r="I29" s="152">
        <v>3477</v>
      </c>
      <c r="J29" s="152">
        <v>1154</v>
      </c>
      <c r="K29" s="152">
        <v>4631</v>
      </c>
      <c r="L29" s="153">
        <f t="shared" si="0"/>
        <v>0.24919023968905205</v>
      </c>
      <c r="M29" s="154">
        <v>46000</v>
      </c>
    </row>
    <row r="30" spans="1:23" x14ac:dyDescent="0.3">
      <c r="A30" s="63"/>
      <c r="B30" s="64"/>
      <c r="C30" s="64"/>
      <c r="D30" s="64"/>
      <c r="E30" s="65"/>
      <c r="G30" s="151" t="s">
        <v>42</v>
      </c>
      <c r="H30" s="152" t="s">
        <v>8</v>
      </c>
      <c r="I30" s="152">
        <v>528</v>
      </c>
      <c r="J30" s="152">
        <v>1588</v>
      </c>
      <c r="K30" s="152">
        <v>2116</v>
      </c>
      <c r="L30" s="153">
        <f t="shared" si="0"/>
        <v>0.75047258979206044</v>
      </c>
      <c r="M30" s="154">
        <v>46000</v>
      </c>
    </row>
    <row r="31" spans="1:23" x14ac:dyDescent="0.3">
      <c r="G31" s="151" t="s">
        <v>49</v>
      </c>
      <c r="H31" s="152" t="s">
        <v>11</v>
      </c>
      <c r="I31" s="152">
        <v>515</v>
      </c>
      <c r="J31" s="152">
        <v>1247</v>
      </c>
      <c r="K31" s="152">
        <v>1762</v>
      </c>
      <c r="L31" s="153">
        <f t="shared" si="0"/>
        <v>0.70771850170261064</v>
      </c>
      <c r="M31" s="154">
        <v>45000</v>
      </c>
    </row>
    <row r="32" spans="1:23" x14ac:dyDescent="0.3">
      <c r="G32" s="151" t="s">
        <v>43</v>
      </c>
      <c r="H32" s="152" t="s">
        <v>9</v>
      </c>
      <c r="I32" s="152">
        <v>9005</v>
      </c>
      <c r="J32" s="152">
        <v>2908</v>
      </c>
      <c r="K32" s="152">
        <v>11913</v>
      </c>
      <c r="L32" s="153">
        <f t="shared" si="0"/>
        <v>0.24410308066817762</v>
      </c>
      <c r="M32" s="154">
        <v>45000</v>
      </c>
    </row>
    <row r="33" spans="7:13" x14ac:dyDescent="0.3">
      <c r="G33" s="151" t="s">
        <v>44</v>
      </c>
      <c r="H33" s="152" t="s">
        <v>9</v>
      </c>
      <c r="I33" s="152">
        <v>27392</v>
      </c>
      <c r="J33" s="152">
        <v>9306</v>
      </c>
      <c r="K33" s="152">
        <v>36698</v>
      </c>
      <c r="L33" s="153">
        <f t="shared" si="0"/>
        <v>0.2535833015423184</v>
      </c>
      <c r="M33" s="154">
        <v>45000</v>
      </c>
    </row>
    <row r="34" spans="7:13" x14ac:dyDescent="0.3">
      <c r="G34" s="151" t="s">
        <v>46</v>
      </c>
      <c r="H34" s="152" t="s">
        <v>9</v>
      </c>
      <c r="I34" s="152">
        <v>2794</v>
      </c>
      <c r="J34" s="152">
        <v>2145</v>
      </c>
      <c r="K34" s="152">
        <v>4939</v>
      </c>
      <c r="L34" s="153">
        <f t="shared" ref="L34:L65" si="1">J34/K34</f>
        <v>0.43429844097995546</v>
      </c>
      <c r="M34" s="154">
        <v>45000</v>
      </c>
    </row>
    <row r="35" spans="7:13" x14ac:dyDescent="0.3">
      <c r="G35" s="151" t="s">
        <v>47</v>
      </c>
      <c r="H35" s="152" t="s">
        <v>9</v>
      </c>
      <c r="I35" s="152">
        <v>39956</v>
      </c>
      <c r="J35" s="152">
        <v>32441</v>
      </c>
      <c r="K35" s="152">
        <v>72397</v>
      </c>
      <c r="L35" s="153">
        <f t="shared" si="1"/>
        <v>0.44809867812202164</v>
      </c>
      <c r="M35" s="154">
        <v>45000</v>
      </c>
    </row>
    <row r="36" spans="7:13" x14ac:dyDescent="0.3">
      <c r="G36" s="151" t="s">
        <v>48</v>
      </c>
      <c r="H36" s="152" t="s">
        <v>9</v>
      </c>
      <c r="I36" s="152">
        <v>2960</v>
      </c>
      <c r="J36" s="152">
        <v>3291</v>
      </c>
      <c r="K36" s="152">
        <v>6251</v>
      </c>
      <c r="L36" s="153">
        <f t="shared" si="1"/>
        <v>0.5264757638777795</v>
      </c>
      <c r="M36" s="154">
        <v>45000</v>
      </c>
    </row>
    <row r="37" spans="7:13" x14ac:dyDescent="0.3">
      <c r="G37" s="151" t="s">
        <v>50</v>
      </c>
      <c r="H37" s="152" t="s">
        <v>10</v>
      </c>
      <c r="I37" s="152">
        <v>3916</v>
      </c>
      <c r="J37" s="152">
        <v>11998</v>
      </c>
      <c r="K37" s="152">
        <v>15914</v>
      </c>
      <c r="L37" s="153">
        <f t="shared" si="1"/>
        <v>0.75392735955762225</v>
      </c>
      <c r="M37" s="154">
        <v>45000</v>
      </c>
    </row>
    <row r="38" spans="7:13" x14ac:dyDescent="0.3">
      <c r="G38" s="151" t="s">
        <v>45</v>
      </c>
      <c r="H38" s="152" t="s">
        <v>8</v>
      </c>
      <c r="I38" s="152">
        <v>23080</v>
      </c>
      <c r="J38" s="152">
        <v>9062</v>
      </c>
      <c r="K38" s="152">
        <v>32142</v>
      </c>
      <c r="L38" s="153">
        <f t="shared" si="1"/>
        <v>0.28193640719308072</v>
      </c>
      <c r="M38" s="154">
        <v>45000</v>
      </c>
    </row>
    <row r="39" spans="7:13" x14ac:dyDescent="0.3">
      <c r="G39" s="151" t="s">
        <v>51</v>
      </c>
      <c r="H39" s="152" t="s">
        <v>8</v>
      </c>
      <c r="I39" s="152">
        <v>752</v>
      </c>
      <c r="J39" s="152">
        <v>1666</v>
      </c>
      <c r="K39" s="152">
        <v>2418</v>
      </c>
      <c r="L39" s="153">
        <f t="shared" si="1"/>
        <v>0.68899917287014056</v>
      </c>
      <c r="M39" s="154">
        <v>44700</v>
      </c>
    </row>
    <row r="40" spans="7:13" x14ac:dyDescent="0.3">
      <c r="G40" s="151" t="s">
        <v>52</v>
      </c>
      <c r="H40" s="152" t="s">
        <v>7</v>
      </c>
      <c r="I40" s="152">
        <v>2400</v>
      </c>
      <c r="J40" s="152">
        <v>506</v>
      </c>
      <c r="K40" s="152">
        <v>2906</v>
      </c>
      <c r="L40" s="153">
        <f t="shared" si="1"/>
        <v>0.17412250516173433</v>
      </c>
      <c r="M40" s="154">
        <v>44000</v>
      </c>
    </row>
    <row r="41" spans="7:13" x14ac:dyDescent="0.3">
      <c r="G41" s="151" t="s">
        <v>53</v>
      </c>
      <c r="H41" s="152" t="s">
        <v>9</v>
      </c>
      <c r="I41" s="152">
        <v>500</v>
      </c>
      <c r="J41" s="152">
        <v>109</v>
      </c>
      <c r="K41" s="152">
        <v>609</v>
      </c>
      <c r="L41" s="153">
        <f t="shared" si="1"/>
        <v>0.17898193760262726</v>
      </c>
      <c r="M41" s="154">
        <v>42000</v>
      </c>
    </row>
    <row r="42" spans="7:13" x14ac:dyDescent="0.3">
      <c r="G42" s="151" t="s">
        <v>54</v>
      </c>
      <c r="H42" s="152" t="s">
        <v>10</v>
      </c>
      <c r="I42" s="152">
        <v>803</v>
      </c>
      <c r="J42" s="152">
        <v>10320</v>
      </c>
      <c r="K42" s="152">
        <v>11123</v>
      </c>
      <c r="L42" s="153">
        <f t="shared" si="1"/>
        <v>0.92780724624651623</v>
      </c>
      <c r="M42" s="154">
        <v>42000</v>
      </c>
    </row>
    <row r="43" spans="7:13" x14ac:dyDescent="0.3">
      <c r="G43" s="151" t="s">
        <v>55</v>
      </c>
      <c r="H43" s="152" t="s">
        <v>9</v>
      </c>
      <c r="I43" s="152">
        <v>3046</v>
      </c>
      <c r="J43" s="152">
        <v>1122</v>
      </c>
      <c r="K43" s="152">
        <v>4168</v>
      </c>
      <c r="L43" s="153">
        <f t="shared" si="1"/>
        <v>0.26919385796545103</v>
      </c>
      <c r="M43" s="154">
        <v>41300</v>
      </c>
    </row>
    <row r="44" spans="7:13" x14ac:dyDescent="0.3">
      <c r="G44" s="151" t="s">
        <v>56</v>
      </c>
      <c r="H44" s="152" t="s">
        <v>11</v>
      </c>
      <c r="I44" s="152">
        <v>1667</v>
      </c>
      <c r="J44" s="152">
        <v>2164</v>
      </c>
      <c r="K44" s="152">
        <v>3831</v>
      </c>
      <c r="L44" s="153">
        <f t="shared" si="1"/>
        <v>0.56486557034716789</v>
      </c>
      <c r="M44" s="154">
        <v>41000</v>
      </c>
    </row>
    <row r="45" spans="7:13" x14ac:dyDescent="0.3">
      <c r="G45" s="151" t="s">
        <v>60</v>
      </c>
      <c r="H45" s="152" t="s">
        <v>11</v>
      </c>
      <c r="I45" s="152">
        <v>1761</v>
      </c>
      <c r="J45" s="152">
        <v>1874</v>
      </c>
      <c r="K45" s="152">
        <v>3635</v>
      </c>
      <c r="L45" s="153">
        <f t="shared" si="1"/>
        <v>0.51554332874828057</v>
      </c>
      <c r="M45" s="154">
        <v>40000</v>
      </c>
    </row>
    <row r="46" spans="7:13" x14ac:dyDescent="0.3">
      <c r="G46" s="151" t="s">
        <v>61</v>
      </c>
      <c r="H46" s="152" t="s">
        <v>11</v>
      </c>
      <c r="I46" s="152">
        <v>7426</v>
      </c>
      <c r="J46" s="152">
        <v>10874</v>
      </c>
      <c r="K46" s="152">
        <v>18300</v>
      </c>
      <c r="L46" s="153">
        <f t="shared" si="1"/>
        <v>0.59420765027322409</v>
      </c>
      <c r="M46" s="154">
        <v>40000</v>
      </c>
    </row>
    <row r="47" spans="7:13" x14ac:dyDescent="0.3">
      <c r="G47" s="151" t="s">
        <v>57</v>
      </c>
      <c r="H47" s="152" t="s">
        <v>7</v>
      </c>
      <c r="I47" s="152">
        <v>4419</v>
      </c>
      <c r="J47" s="152">
        <v>371</v>
      </c>
      <c r="K47" s="152">
        <v>4790</v>
      </c>
      <c r="L47" s="153">
        <f t="shared" si="1"/>
        <v>7.7453027139874744E-2</v>
      </c>
      <c r="M47" s="154">
        <v>40000</v>
      </c>
    </row>
    <row r="48" spans="7:13" x14ac:dyDescent="0.3">
      <c r="G48" s="151" t="s">
        <v>58</v>
      </c>
      <c r="H48" s="152" t="s">
        <v>7</v>
      </c>
      <c r="I48" s="152">
        <v>7043</v>
      </c>
      <c r="J48" s="152">
        <v>1761</v>
      </c>
      <c r="K48" s="152">
        <v>8804</v>
      </c>
      <c r="L48" s="153">
        <f t="shared" si="1"/>
        <v>0.20002271694684234</v>
      </c>
      <c r="M48" s="154">
        <v>40000</v>
      </c>
    </row>
    <row r="49" spans="7:13" x14ac:dyDescent="0.3">
      <c r="G49" s="151" t="s">
        <v>59</v>
      </c>
      <c r="H49" s="152" t="s">
        <v>7</v>
      </c>
      <c r="I49" s="152">
        <v>25463</v>
      </c>
      <c r="J49" s="152">
        <v>20957</v>
      </c>
      <c r="K49" s="152">
        <v>46420</v>
      </c>
      <c r="L49" s="153">
        <f t="shared" si="1"/>
        <v>0.45146488582507538</v>
      </c>
      <c r="M49" s="154">
        <v>40000</v>
      </c>
    </row>
    <row r="50" spans="7:13" x14ac:dyDescent="0.3">
      <c r="G50" s="151" t="s">
        <v>62</v>
      </c>
      <c r="H50" s="152" t="s">
        <v>10</v>
      </c>
      <c r="I50" s="152">
        <v>8697</v>
      </c>
      <c r="J50" s="152">
        <v>14854</v>
      </c>
      <c r="K50" s="152">
        <v>23551</v>
      </c>
      <c r="L50" s="153">
        <f t="shared" si="1"/>
        <v>0.63071631777843828</v>
      </c>
      <c r="M50" s="154">
        <v>40000</v>
      </c>
    </row>
    <row r="51" spans="7:13" x14ac:dyDescent="0.3">
      <c r="G51" s="151" t="s">
        <v>8</v>
      </c>
      <c r="H51" s="152" t="s">
        <v>8</v>
      </c>
      <c r="I51" s="152">
        <v>894</v>
      </c>
      <c r="J51" s="152">
        <v>542</v>
      </c>
      <c r="K51" s="152">
        <v>1436</v>
      </c>
      <c r="L51" s="153">
        <f t="shared" si="1"/>
        <v>0.3774373259052925</v>
      </c>
      <c r="M51" s="154">
        <v>40000</v>
      </c>
    </row>
    <row r="52" spans="7:13" x14ac:dyDescent="0.3">
      <c r="G52" s="151" t="s">
        <v>63</v>
      </c>
      <c r="H52" s="152" t="s">
        <v>8</v>
      </c>
      <c r="I52" s="152">
        <v>32923</v>
      </c>
      <c r="J52" s="152">
        <v>33607</v>
      </c>
      <c r="K52" s="152">
        <v>66530</v>
      </c>
      <c r="L52" s="153">
        <f t="shared" si="1"/>
        <v>0.50514053810311133</v>
      </c>
      <c r="M52" s="154">
        <v>39000</v>
      </c>
    </row>
    <row r="53" spans="7:13" x14ac:dyDescent="0.3">
      <c r="G53" s="151" t="s">
        <v>64</v>
      </c>
      <c r="H53" s="152" t="s">
        <v>11</v>
      </c>
      <c r="I53" s="152">
        <v>6383</v>
      </c>
      <c r="J53" s="152">
        <v>8849</v>
      </c>
      <c r="K53" s="152">
        <v>15232</v>
      </c>
      <c r="L53" s="153">
        <f t="shared" si="1"/>
        <v>0.58094800420168069</v>
      </c>
      <c r="M53" s="154">
        <v>38000</v>
      </c>
    </row>
    <row r="54" spans="7:13" x14ac:dyDescent="0.3">
      <c r="G54" s="151" t="s">
        <v>65</v>
      </c>
      <c r="H54" s="152" t="s">
        <v>9</v>
      </c>
      <c r="I54" s="152">
        <v>6607</v>
      </c>
      <c r="J54" s="152">
        <v>1459</v>
      </c>
      <c r="K54" s="152">
        <v>8066</v>
      </c>
      <c r="L54" s="153">
        <f t="shared" si="1"/>
        <v>0.1808827175799653</v>
      </c>
      <c r="M54" s="154">
        <v>37500</v>
      </c>
    </row>
    <row r="55" spans="7:13" x14ac:dyDescent="0.3">
      <c r="G55" s="151" t="s">
        <v>66</v>
      </c>
      <c r="H55" s="152" t="s">
        <v>11</v>
      </c>
      <c r="I55" s="152">
        <v>18951</v>
      </c>
      <c r="J55" s="152">
        <v>20156</v>
      </c>
      <c r="K55" s="152">
        <v>39107</v>
      </c>
      <c r="L55" s="153">
        <f t="shared" si="1"/>
        <v>0.51540644897332955</v>
      </c>
      <c r="M55" s="154">
        <v>37400</v>
      </c>
    </row>
    <row r="56" spans="7:13" x14ac:dyDescent="0.3">
      <c r="G56" s="151" t="s">
        <v>67</v>
      </c>
      <c r="H56" s="152" t="s">
        <v>11</v>
      </c>
      <c r="I56" s="152">
        <v>626</v>
      </c>
      <c r="J56" s="152">
        <v>703</v>
      </c>
      <c r="K56" s="152">
        <v>1329</v>
      </c>
      <c r="L56" s="153">
        <f t="shared" si="1"/>
        <v>0.52896914973664411</v>
      </c>
      <c r="M56" s="154">
        <v>37000</v>
      </c>
    </row>
    <row r="57" spans="7:13" x14ac:dyDescent="0.3">
      <c r="G57" s="151" t="s">
        <v>68</v>
      </c>
      <c r="H57" s="152" t="s">
        <v>9</v>
      </c>
      <c r="I57" s="152">
        <v>5291</v>
      </c>
      <c r="J57" s="152">
        <v>2322</v>
      </c>
      <c r="K57" s="152">
        <v>7613</v>
      </c>
      <c r="L57" s="153">
        <f t="shared" si="1"/>
        <v>0.30500459739918562</v>
      </c>
      <c r="M57" s="154">
        <v>36400</v>
      </c>
    </row>
    <row r="58" spans="7:13" x14ac:dyDescent="0.3">
      <c r="G58" s="151" t="s">
        <v>69</v>
      </c>
      <c r="H58" s="152" t="s">
        <v>8</v>
      </c>
      <c r="I58" s="152">
        <v>5813</v>
      </c>
      <c r="J58" s="152">
        <v>5159</v>
      </c>
      <c r="K58" s="152">
        <v>10972</v>
      </c>
      <c r="L58" s="153">
        <f t="shared" si="1"/>
        <v>0.47019686474662781</v>
      </c>
      <c r="M58" s="154">
        <v>36200</v>
      </c>
    </row>
    <row r="59" spans="7:13" x14ac:dyDescent="0.3">
      <c r="G59" s="151" t="s">
        <v>71</v>
      </c>
      <c r="H59" s="152" t="s">
        <v>10</v>
      </c>
      <c r="I59" s="152">
        <v>1589</v>
      </c>
      <c r="J59" s="152">
        <v>11797</v>
      </c>
      <c r="K59" s="152">
        <v>13386</v>
      </c>
      <c r="L59" s="153">
        <f t="shared" si="1"/>
        <v>0.8812938891379053</v>
      </c>
      <c r="M59" s="154">
        <v>36000</v>
      </c>
    </row>
    <row r="60" spans="7:13" x14ac:dyDescent="0.3">
      <c r="G60" s="151" t="s">
        <v>70</v>
      </c>
      <c r="H60" s="152" t="s">
        <v>8</v>
      </c>
      <c r="I60" s="152">
        <v>809</v>
      </c>
      <c r="J60" s="152">
        <v>1169</v>
      </c>
      <c r="K60" s="152">
        <v>1978</v>
      </c>
      <c r="L60" s="153">
        <f t="shared" si="1"/>
        <v>0.59100101112234582</v>
      </c>
      <c r="M60" s="154">
        <v>36000</v>
      </c>
    </row>
    <row r="61" spans="7:13" x14ac:dyDescent="0.3">
      <c r="G61" s="151" t="s">
        <v>72</v>
      </c>
      <c r="H61" s="152" t="s">
        <v>11</v>
      </c>
      <c r="I61" s="152">
        <v>10787</v>
      </c>
      <c r="J61" s="152">
        <v>15178</v>
      </c>
      <c r="K61" s="152">
        <v>25965</v>
      </c>
      <c r="L61" s="153">
        <f t="shared" si="1"/>
        <v>0.58455613325630662</v>
      </c>
      <c r="M61" s="154">
        <v>35600</v>
      </c>
    </row>
    <row r="62" spans="7:13" x14ac:dyDescent="0.3">
      <c r="G62" s="151" t="s">
        <v>76</v>
      </c>
      <c r="H62" s="152" t="s">
        <v>11</v>
      </c>
      <c r="I62" s="152">
        <v>8422</v>
      </c>
      <c r="J62" s="152">
        <v>13638</v>
      </c>
      <c r="K62" s="152">
        <v>22060</v>
      </c>
      <c r="L62" s="153">
        <f t="shared" si="1"/>
        <v>0.61822302810516772</v>
      </c>
      <c r="M62" s="154">
        <v>35000</v>
      </c>
    </row>
    <row r="63" spans="7:13" x14ac:dyDescent="0.3">
      <c r="G63" s="151" t="s">
        <v>77</v>
      </c>
      <c r="H63" s="152" t="s">
        <v>11</v>
      </c>
      <c r="I63" s="152">
        <v>4944</v>
      </c>
      <c r="J63" s="152">
        <v>8719</v>
      </c>
      <c r="K63" s="152">
        <v>13663</v>
      </c>
      <c r="L63" s="153">
        <f t="shared" si="1"/>
        <v>0.63814681987850397</v>
      </c>
      <c r="M63" s="154">
        <v>35000</v>
      </c>
    </row>
    <row r="64" spans="7:13" x14ac:dyDescent="0.3">
      <c r="G64" s="151" t="s">
        <v>74</v>
      </c>
      <c r="H64" s="152" t="s">
        <v>9</v>
      </c>
      <c r="I64" s="152">
        <v>11431</v>
      </c>
      <c r="J64" s="152">
        <v>6604</v>
      </c>
      <c r="K64" s="152">
        <v>18035</v>
      </c>
      <c r="L64" s="153">
        <f t="shared" si="1"/>
        <v>0.36617687829220957</v>
      </c>
      <c r="M64" s="154">
        <v>35000</v>
      </c>
    </row>
    <row r="65" spans="7:13" x14ac:dyDescent="0.3">
      <c r="G65" s="151" t="s">
        <v>78</v>
      </c>
      <c r="H65" s="152" t="s">
        <v>10</v>
      </c>
      <c r="I65" s="152">
        <v>4266</v>
      </c>
      <c r="J65" s="152">
        <v>13843</v>
      </c>
      <c r="K65" s="152">
        <v>18109</v>
      </c>
      <c r="L65" s="153">
        <f t="shared" si="1"/>
        <v>0.76442652824562374</v>
      </c>
      <c r="M65" s="154">
        <v>35000</v>
      </c>
    </row>
    <row r="66" spans="7:13" x14ac:dyDescent="0.3">
      <c r="G66" s="151" t="s">
        <v>79</v>
      </c>
      <c r="H66" s="152" t="s">
        <v>10</v>
      </c>
      <c r="I66" s="152">
        <v>2563</v>
      </c>
      <c r="J66" s="152">
        <v>16346</v>
      </c>
      <c r="K66" s="152">
        <v>18909</v>
      </c>
      <c r="L66" s="153">
        <f t="shared" ref="L66:L77" si="2">J66/K66</f>
        <v>0.86445607911576494</v>
      </c>
      <c r="M66" s="154">
        <v>35000</v>
      </c>
    </row>
    <row r="67" spans="7:13" x14ac:dyDescent="0.3">
      <c r="G67" s="151" t="s">
        <v>73</v>
      </c>
      <c r="H67" s="152" t="s">
        <v>8</v>
      </c>
      <c r="I67" s="152">
        <v>2744</v>
      </c>
      <c r="J67" s="152">
        <v>1299</v>
      </c>
      <c r="K67" s="152">
        <v>4043</v>
      </c>
      <c r="L67" s="153">
        <f t="shared" si="2"/>
        <v>0.32129606727677468</v>
      </c>
      <c r="M67" s="154">
        <v>35000</v>
      </c>
    </row>
    <row r="68" spans="7:13" x14ac:dyDescent="0.3">
      <c r="G68" s="151" t="s">
        <v>75</v>
      </c>
      <c r="H68" s="152" t="s">
        <v>8</v>
      </c>
      <c r="I68" s="152">
        <v>27015</v>
      </c>
      <c r="J68" s="152">
        <v>35037</v>
      </c>
      <c r="K68" s="152">
        <v>62052</v>
      </c>
      <c r="L68" s="153">
        <f t="shared" si="2"/>
        <v>0.56463933475149874</v>
      </c>
      <c r="M68" s="154">
        <v>35000</v>
      </c>
    </row>
    <row r="69" spans="7:13" x14ac:dyDescent="0.3">
      <c r="G69" s="151" t="s">
        <v>80</v>
      </c>
      <c r="H69" s="152" t="s">
        <v>10</v>
      </c>
      <c r="I69" s="152">
        <v>4103</v>
      </c>
      <c r="J69" s="152">
        <v>15632</v>
      </c>
      <c r="K69" s="152">
        <v>19735</v>
      </c>
      <c r="L69" s="153">
        <f t="shared" si="2"/>
        <v>0.79209526222447424</v>
      </c>
      <c r="M69" s="154">
        <v>34000</v>
      </c>
    </row>
    <row r="70" spans="7:13" x14ac:dyDescent="0.3">
      <c r="G70" s="151" t="s">
        <v>81</v>
      </c>
      <c r="H70" s="152" t="s">
        <v>11</v>
      </c>
      <c r="I70" s="152">
        <v>4747</v>
      </c>
      <c r="J70" s="152">
        <v>5959</v>
      </c>
      <c r="K70" s="152">
        <v>10706</v>
      </c>
      <c r="L70" s="153">
        <f t="shared" si="2"/>
        <v>0.55660377358490565</v>
      </c>
      <c r="M70" s="154">
        <v>33500</v>
      </c>
    </row>
    <row r="71" spans="7:13" x14ac:dyDescent="0.3">
      <c r="G71" s="151" t="s">
        <v>82</v>
      </c>
      <c r="H71" s="152" t="s">
        <v>10</v>
      </c>
      <c r="I71" s="152">
        <v>5521</v>
      </c>
      <c r="J71" s="152">
        <v>7219</v>
      </c>
      <c r="K71" s="152">
        <v>12740</v>
      </c>
      <c r="L71" s="153">
        <f t="shared" si="2"/>
        <v>0.56664050235478802</v>
      </c>
      <c r="M71" s="154">
        <v>33500</v>
      </c>
    </row>
    <row r="72" spans="7:13" x14ac:dyDescent="0.3">
      <c r="G72" s="151" t="s">
        <v>83</v>
      </c>
      <c r="H72" s="152" t="s">
        <v>11</v>
      </c>
      <c r="I72" s="152">
        <v>111762</v>
      </c>
      <c r="J72" s="152">
        <v>168947</v>
      </c>
      <c r="K72" s="152">
        <v>280709</v>
      </c>
      <c r="L72" s="153">
        <f t="shared" si="2"/>
        <v>0.60185815203645054</v>
      </c>
      <c r="M72" s="154">
        <v>33400</v>
      </c>
    </row>
    <row r="73" spans="7:13" x14ac:dyDescent="0.3">
      <c r="G73" s="151" t="s">
        <v>84</v>
      </c>
      <c r="H73" s="152" t="s">
        <v>11</v>
      </c>
      <c r="I73" s="152">
        <v>3878</v>
      </c>
      <c r="J73" s="152">
        <v>5276</v>
      </c>
      <c r="K73" s="152">
        <v>9154</v>
      </c>
      <c r="L73" s="153">
        <f t="shared" si="2"/>
        <v>0.57636006117544247</v>
      </c>
      <c r="M73" s="154">
        <v>33000</v>
      </c>
    </row>
    <row r="74" spans="7:13" x14ac:dyDescent="0.3">
      <c r="G74" s="151" t="s">
        <v>85</v>
      </c>
      <c r="H74" s="152" t="s">
        <v>10</v>
      </c>
      <c r="I74" s="152">
        <v>13487</v>
      </c>
      <c r="J74" s="152">
        <v>35004</v>
      </c>
      <c r="K74" s="152">
        <v>48491</v>
      </c>
      <c r="L74" s="153">
        <f t="shared" si="2"/>
        <v>0.7218659132622548</v>
      </c>
      <c r="M74" s="154">
        <v>33000</v>
      </c>
    </row>
    <row r="75" spans="7:13" x14ac:dyDescent="0.3">
      <c r="G75" s="151" t="s">
        <v>86</v>
      </c>
      <c r="H75" s="152" t="s">
        <v>10</v>
      </c>
      <c r="I75" s="152">
        <v>7574</v>
      </c>
      <c r="J75" s="152">
        <v>26025</v>
      </c>
      <c r="K75" s="152">
        <v>33599</v>
      </c>
      <c r="L75" s="153">
        <f t="shared" si="2"/>
        <v>0.77457662430429475</v>
      </c>
      <c r="M75" s="154">
        <v>32400</v>
      </c>
    </row>
    <row r="76" spans="7:13" x14ac:dyDescent="0.3">
      <c r="G76" s="151" t="s">
        <v>87</v>
      </c>
      <c r="H76" s="152" t="s">
        <v>10</v>
      </c>
      <c r="I76" s="152">
        <v>1225</v>
      </c>
      <c r="J76" s="152">
        <v>37054</v>
      </c>
      <c r="K76" s="152">
        <v>38279</v>
      </c>
      <c r="L76" s="153">
        <f t="shared" si="2"/>
        <v>0.96799811907312105</v>
      </c>
      <c r="M76" s="154">
        <v>28000</v>
      </c>
    </row>
    <row r="77" spans="7:13" x14ac:dyDescent="0.3">
      <c r="G77" s="151" t="s">
        <v>88</v>
      </c>
      <c r="H77" s="152" t="s">
        <v>11</v>
      </c>
      <c r="I77" s="152">
        <v>3050</v>
      </c>
      <c r="J77" s="152">
        <v>5359</v>
      </c>
      <c r="K77" s="152">
        <v>8409</v>
      </c>
      <c r="L77" s="153">
        <f t="shared" si="2"/>
        <v>0.63729337614460702</v>
      </c>
      <c r="M77" s="154">
        <v>26000</v>
      </c>
    </row>
  </sheetData>
  <autoFilter ref="G1:M1" xr:uid="{007C0E64-8004-4FB2-A94F-615B82F7FCEF}">
    <sortState xmlns:xlrd2="http://schemas.microsoft.com/office/spreadsheetml/2017/richdata2" ref="G2:M77">
      <sortCondition descending="1" ref="M1"/>
    </sortState>
  </autoFilter>
  <mergeCells count="9">
    <mergeCell ref="A25:E26"/>
    <mergeCell ref="A27:E30"/>
    <mergeCell ref="O2:P2"/>
    <mergeCell ref="A2:E5"/>
    <mergeCell ref="A6:E9"/>
    <mergeCell ref="A10:E12"/>
    <mergeCell ref="A13:E15"/>
    <mergeCell ref="A16:E20"/>
    <mergeCell ref="A21:E24"/>
  </mergeCell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BB9C6-8464-4AF4-83DF-2111320E8006}">
  <sheetPr>
    <tabColor rgb="FF00B0F0"/>
    <pageSetUpPr fitToPage="1"/>
  </sheetPr>
  <dimension ref="A1:X155"/>
  <sheetViews>
    <sheetView zoomScaleNormal="100" workbookViewId="0">
      <selection sqref="A1:E4"/>
    </sheetView>
  </sheetViews>
  <sheetFormatPr defaultColWidth="8.58203125" defaultRowHeight="13" x14ac:dyDescent="0.3"/>
  <cols>
    <col min="1" max="1" width="9.08203125" style="89" customWidth="1"/>
    <col min="2" max="2" width="9.33203125" style="89" customWidth="1"/>
    <col min="3" max="3" width="9.5" style="89" customWidth="1"/>
    <col min="4" max="4" width="9.75" style="89" customWidth="1"/>
    <col min="5" max="5" width="9.5" style="89" customWidth="1"/>
    <col min="6" max="6" width="3.75" style="89" customWidth="1"/>
    <col min="7" max="7" width="8.08203125" style="89" customWidth="1"/>
    <col min="8" max="8" width="6.75" style="89" customWidth="1"/>
    <col min="9" max="9" width="7.25" style="89" customWidth="1"/>
    <col min="10" max="10" width="6.58203125" style="89" customWidth="1"/>
    <col min="11" max="11" width="7.08203125" style="89" customWidth="1"/>
    <col min="12" max="12" width="8.08203125" style="89" customWidth="1"/>
    <col min="13" max="13" width="6" style="89" customWidth="1"/>
    <col min="14" max="15" width="5.83203125" style="89" customWidth="1"/>
    <col min="16" max="16" width="7.33203125" style="89" customWidth="1"/>
    <col min="17" max="17" width="5.33203125" style="89" customWidth="1"/>
    <col min="18" max="20" width="8.58203125" style="89"/>
    <col min="21" max="21" width="5.33203125" style="89" customWidth="1"/>
    <col min="22" max="262" width="8.58203125" style="89"/>
    <col min="263" max="263" width="10.33203125" style="89" customWidth="1"/>
    <col min="264" max="265" width="8.58203125" style="89"/>
    <col min="266" max="267" width="7" style="89" customWidth="1"/>
    <col min="268" max="268" width="8.58203125" style="89"/>
    <col min="269" max="269" width="6" style="89" customWidth="1"/>
    <col min="270" max="272" width="5.83203125" style="89" customWidth="1"/>
    <col min="273" max="518" width="8.58203125" style="89"/>
    <col min="519" max="519" width="10.33203125" style="89" customWidth="1"/>
    <col min="520" max="521" width="8.58203125" style="89"/>
    <col min="522" max="523" width="7" style="89" customWidth="1"/>
    <col min="524" max="524" width="8.58203125" style="89"/>
    <col min="525" max="525" width="6" style="89" customWidth="1"/>
    <col min="526" max="528" width="5.83203125" style="89" customWidth="1"/>
    <col min="529" max="774" width="8.58203125" style="89"/>
    <col min="775" max="775" width="10.33203125" style="89" customWidth="1"/>
    <col min="776" max="777" width="8.58203125" style="89"/>
    <col min="778" max="779" width="7" style="89" customWidth="1"/>
    <col min="780" max="780" width="8.58203125" style="89"/>
    <col min="781" max="781" width="6" style="89" customWidth="1"/>
    <col min="782" max="784" width="5.83203125" style="89" customWidth="1"/>
    <col min="785" max="1030" width="8.58203125" style="89"/>
    <col min="1031" max="1031" width="10.33203125" style="89" customWidth="1"/>
    <col min="1032" max="1033" width="8.58203125" style="89"/>
    <col min="1034" max="1035" width="7" style="89" customWidth="1"/>
    <col min="1036" max="1036" width="8.58203125" style="89"/>
    <col min="1037" max="1037" width="6" style="89" customWidth="1"/>
    <col min="1038" max="1040" width="5.83203125" style="89" customWidth="1"/>
    <col min="1041" max="1286" width="8.58203125" style="89"/>
    <col min="1287" max="1287" width="10.33203125" style="89" customWidth="1"/>
    <col min="1288" max="1289" width="8.58203125" style="89"/>
    <col min="1290" max="1291" width="7" style="89" customWidth="1"/>
    <col min="1292" max="1292" width="8.58203125" style="89"/>
    <col min="1293" max="1293" width="6" style="89" customWidth="1"/>
    <col min="1294" max="1296" width="5.83203125" style="89" customWidth="1"/>
    <col min="1297" max="1542" width="8.58203125" style="89"/>
    <col min="1543" max="1543" width="10.33203125" style="89" customWidth="1"/>
    <col min="1544" max="1545" width="8.58203125" style="89"/>
    <col min="1546" max="1547" width="7" style="89" customWidth="1"/>
    <col min="1548" max="1548" width="8.58203125" style="89"/>
    <col min="1549" max="1549" width="6" style="89" customWidth="1"/>
    <col min="1550" max="1552" width="5.83203125" style="89" customWidth="1"/>
    <col min="1553" max="1798" width="8.58203125" style="89"/>
    <col min="1799" max="1799" width="10.33203125" style="89" customWidth="1"/>
    <col min="1800" max="1801" width="8.58203125" style="89"/>
    <col min="1802" max="1803" width="7" style="89" customWidth="1"/>
    <col min="1804" max="1804" width="8.58203125" style="89"/>
    <col min="1805" max="1805" width="6" style="89" customWidth="1"/>
    <col min="1806" max="1808" width="5.83203125" style="89" customWidth="1"/>
    <col min="1809" max="2054" width="8.58203125" style="89"/>
    <col min="2055" max="2055" width="10.33203125" style="89" customWidth="1"/>
    <col min="2056" max="2057" width="8.58203125" style="89"/>
    <col min="2058" max="2059" width="7" style="89" customWidth="1"/>
    <col min="2060" max="2060" width="8.58203125" style="89"/>
    <col min="2061" max="2061" width="6" style="89" customWidth="1"/>
    <col min="2062" max="2064" width="5.83203125" style="89" customWidth="1"/>
    <col min="2065" max="2310" width="8.58203125" style="89"/>
    <col min="2311" max="2311" width="10.33203125" style="89" customWidth="1"/>
    <col min="2312" max="2313" width="8.58203125" style="89"/>
    <col min="2314" max="2315" width="7" style="89" customWidth="1"/>
    <col min="2316" max="2316" width="8.58203125" style="89"/>
    <col min="2317" max="2317" width="6" style="89" customWidth="1"/>
    <col min="2318" max="2320" width="5.83203125" style="89" customWidth="1"/>
    <col min="2321" max="2566" width="8.58203125" style="89"/>
    <col min="2567" max="2567" width="10.33203125" style="89" customWidth="1"/>
    <col min="2568" max="2569" width="8.58203125" style="89"/>
    <col min="2570" max="2571" width="7" style="89" customWidth="1"/>
    <col min="2572" max="2572" width="8.58203125" style="89"/>
    <col min="2573" max="2573" width="6" style="89" customWidth="1"/>
    <col min="2574" max="2576" width="5.83203125" style="89" customWidth="1"/>
    <col min="2577" max="2822" width="8.58203125" style="89"/>
    <col min="2823" max="2823" width="10.33203125" style="89" customWidth="1"/>
    <col min="2824" max="2825" width="8.58203125" style="89"/>
    <col min="2826" max="2827" width="7" style="89" customWidth="1"/>
    <col min="2828" max="2828" width="8.58203125" style="89"/>
    <col min="2829" max="2829" width="6" style="89" customWidth="1"/>
    <col min="2830" max="2832" width="5.83203125" style="89" customWidth="1"/>
    <col min="2833" max="3078" width="8.58203125" style="89"/>
    <col min="3079" max="3079" width="10.33203125" style="89" customWidth="1"/>
    <col min="3080" max="3081" width="8.58203125" style="89"/>
    <col min="3082" max="3083" width="7" style="89" customWidth="1"/>
    <col min="3084" max="3084" width="8.58203125" style="89"/>
    <col min="3085" max="3085" width="6" style="89" customWidth="1"/>
    <col min="3086" max="3088" width="5.83203125" style="89" customWidth="1"/>
    <col min="3089" max="3334" width="8.58203125" style="89"/>
    <col min="3335" max="3335" width="10.33203125" style="89" customWidth="1"/>
    <col min="3336" max="3337" width="8.58203125" style="89"/>
    <col min="3338" max="3339" width="7" style="89" customWidth="1"/>
    <col min="3340" max="3340" width="8.58203125" style="89"/>
    <col min="3341" max="3341" width="6" style="89" customWidth="1"/>
    <col min="3342" max="3344" width="5.83203125" style="89" customWidth="1"/>
    <col min="3345" max="3590" width="8.58203125" style="89"/>
    <col min="3591" max="3591" width="10.33203125" style="89" customWidth="1"/>
    <col min="3592" max="3593" width="8.58203125" style="89"/>
    <col min="3594" max="3595" width="7" style="89" customWidth="1"/>
    <col min="3596" max="3596" width="8.58203125" style="89"/>
    <col min="3597" max="3597" width="6" style="89" customWidth="1"/>
    <col min="3598" max="3600" width="5.83203125" style="89" customWidth="1"/>
    <col min="3601" max="3846" width="8.58203125" style="89"/>
    <col min="3847" max="3847" width="10.33203125" style="89" customWidth="1"/>
    <col min="3848" max="3849" width="8.58203125" style="89"/>
    <col min="3850" max="3851" width="7" style="89" customWidth="1"/>
    <col min="3852" max="3852" width="8.58203125" style="89"/>
    <col min="3853" max="3853" width="6" style="89" customWidth="1"/>
    <col min="3854" max="3856" width="5.83203125" style="89" customWidth="1"/>
    <col min="3857" max="4102" width="8.58203125" style="89"/>
    <col min="4103" max="4103" width="10.33203125" style="89" customWidth="1"/>
    <col min="4104" max="4105" width="8.58203125" style="89"/>
    <col min="4106" max="4107" width="7" style="89" customWidth="1"/>
    <col min="4108" max="4108" width="8.58203125" style="89"/>
    <col min="4109" max="4109" width="6" style="89" customWidth="1"/>
    <col min="4110" max="4112" width="5.83203125" style="89" customWidth="1"/>
    <col min="4113" max="4358" width="8.58203125" style="89"/>
    <col min="4359" max="4359" width="10.33203125" style="89" customWidth="1"/>
    <col min="4360" max="4361" width="8.58203125" style="89"/>
    <col min="4362" max="4363" width="7" style="89" customWidth="1"/>
    <col min="4364" max="4364" width="8.58203125" style="89"/>
    <col min="4365" max="4365" width="6" style="89" customWidth="1"/>
    <col min="4366" max="4368" width="5.83203125" style="89" customWidth="1"/>
    <col min="4369" max="4614" width="8.58203125" style="89"/>
    <col min="4615" max="4615" width="10.33203125" style="89" customWidth="1"/>
    <col min="4616" max="4617" width="8.58203125" style="89"/>
    <col min="4618" max="4619" width="7" style="89" customWidth="1"/>
    <col min="4620" max="4620" width="8.58203125" style="89"/>
    <col min="4621" max="4621" width="6" style="89" customWidth="1"/>
    <col min="4622" max="4624" width="5.83203125" style="89" customWidth="1"/>
    <col min="4625" max="4870" width="8.58203125" style="89"/>
    <col min="4871" max="4871" width="10.33203125" style="89" customWidth="1"/>
    <col min="4872" max="4873" width="8.58203125" style="89"/>
    <col min="4874" max="4875" width="7" style="89" customWidth="1"/>
    <col min="4876" max="4876" width="8.58203125" style="89"/>
    <col min="4877" max="4877" width="6" style="89" customWidth="1"/>
    <col min="4878" max="4880" width="5.83203125" style="89" customWidth="1"/>
    <col min="4881" max="5126" width="8.58203125" style="89"/>
    <col min="5127" max="5127" width="10.33203125" style="89" customWidth="1"/>
    <col min="5128" max="5129" width="8.58203125" style="89"/>
    <col min="5130" max="5131" width="7" style="89" customWidth="1"/>
    <col min="5132" max="5132" width="8.58203125" style="89"/>
    <col min="5133" max="5133" width="6" style="89" customWidth="1"/>
    <col min="5134" max="5136" width="5.83203125" style="89" customWidth="1"/>
    <col min="5137" max="5382" width="8.58203125" style="89"/>
    <col min="5383" max="5383" width="10.33203125" style="89" customWidth="1"/>
    <col min="5384" max="5385" width="8.58203125" style="89"/>
    <col min="5386" max="5387" width="7" style="89" customWidth="1"/>
    <col min="5388" max="5388" width="8.58203125" style="89"/>
    <col min="5389" max="5389" width="6" style="89" customWidth="1"/>
    <col min="5390" max="5392" width="5.83203125" style="89" customWidth="1"/>
    <col min="5393" max="5638" width="8.58203125" style="89"/>
    <col min="5639" max="5639" width="10.33203125" style="89" customWidth="1"/>
    <col min="5640" max="5641" width="8.58203125" style="89"/>
    <col min="5642" max="5643" width="7" style="89" customWidth="1"/>
    <col min="5644" max="5644" width="8.58203125" style="89"/>
    <col min="5645" max="5645" width="6" style="89" customWidth="1"/>
    <col min="5646" max="5648" width="5.83203125" style="89" customWidth="1"/>
    <col min="5649" max="5894" width="8.58203125" style="89"/>
    <col min="5895" max="5895" width="10.33203125" style="89" customWidth="1"/>
    <col min="5896" max="5897" width="8.58203125" style="89"/>
    <col min="5898" max="5899" width="7" style="89" customWidth="1"/>
    <col min="5900" max="5900" width="8.58203125" style="89"/>
    <col min="5901" max="5901" width="6" style="89" customWidth="1"/>
    <col min="5902" max="5904" width="5.83203125" style="89" customWidth="1"/>
    <col min="5905" max="6150" width="8.58203125" style="89"/>
    <col min="6151" max="6151" width="10.33203125" style="89" customWidth="1"/>
    <col min="6152" max="6153" width="8.58203125" style="89"/>
    <col min="6154" max="6155" width="7" style="89" customWidth="1"/>
    <col min="6156" max="6156" width="8.58203125" style="89"/>
    <col min="6157" max="6157" width="6" style="89" customWidth="1"/>
    <col min="6158" max="6160" width="5.83203125" style="89" customWidth="1"/>
    <col min="6161" max="6406" width="8.58203125" style="89"/>
    <col min="6407" max="6407" width="10.33203125" style="89" customWidth="1"/>
    <col min="6408" max="6409" width="8.58203125" style="89"/>
    <col min="6410" max="6411" width="7" style="89" customWidth="1"/>
    <col min="6412" max="6412" width="8.58203125" style="89"/>
    <col min="6413" max="6413" width="6" style="89" customWidth="1"/>
    <col min="6414" max="6416" width="5.83203125" style="89" customWidth="1"/>
    <col min="6417" max="6662" width="8.58203125" style="89"/>
    <col min="6663" max="6663" width="10.33203125" style="89" customWidth="1"/>
    <col min="6664" max="6665" width="8.58203125" style="89"/>
    <col min="6666" max="6667" width="7" style="89" customWidth="1"/>
    <col min="6668" max="6668" width="8.58203125" style="89"/>
    <col min="6669" max="6669" width="6" style="89" customWidth="1"/>
    <col min="6670" max="6672" width="5.83203125" style="89" customWidth="1"/>
    <col min="6673" max="6918" width="8.58203125" style="89"/>
    <col min="6919" max="6919" width="10.33203125" style="89" customWidth="1"/>
    <col min="6920" max="6921" width="8.58203125" style="89"/>
    <col min="6922" max="6923" width="7" style="89" customWidth="1"/>
    <col min="6924" max="6924" width="8.58203125" style="89"/>
    <col min="6925" max="6925" width="6" style="89" customWidth="1"/>
    <col min="6926" max="6928" width="5.83203125" style="89" customWidth="1"/>
    <col min="6929" max="7174" width="8.58203125" style="89"/>
    <col min="7175" max="7175" width="10.33203125" style="89" customWidth="1"/>
    <col min="7176" max="7177" width="8.58203125" style="89"/>
    <col min="7178" max="7179" width="7" style="89" customWidth="1"/>
    <col min="7180" max="7180" width="8.58203125" style="89"/>
    <col min="7181" max="7181" width="6" style="89" customWidth="1"/>
    <col min="7182" max="7184" width="5.83203125" style="89" customWidth="1"/>
    <col min="7185" max="7430" width="8.58203125" style="89"/>
    <col min="7431" max="7431" width="10.33203125" style="89" customWidth="1"/>
    <col min="7432" max="7433" width="8.58203125" style="89"/>
    <col min="7434" max="7435" width="7" style="89" customWidth="1"/>
    <col min="7436" max="7436" width="8.58203125" style="89"/>
    <col min="7437" max="7437" width="6" style="89" customWidth="1"/>
    <col min="7438" max="7440" width="5.83203125" style="89" customWidth="1"/>
    <col min="7441" max="7686" width="8.58203125" style="89"/>
    <col min="7687" max="7687" width="10.33203125" style="89" customWidth="1"/>
    <col min="7688" max="7689" width="8.58203125" style="89"/>
    <col min="7690" max="7691" width="7" style="89" customWidth="1"/>
    <col min="7692" max="7692" width="8.58203125" style="89"/>
    <col min="7693" max="7693" width="6" style="89" customWidth="1"/>
    <col min="7694" max="7696" width="5.83203125" style="89" customWidth="1"/>
    <col min="7697" max="7942" width="8.58203125" style="89"/>
    <col min="7943" max="7943" width="10.33203125" style="89" customWidth="1"/>
    <col min="7944" max="7945" width="8.58203125" style="89"/>
    <col min="7946" max="7947" width="7" style="89" customWidth="1"/>
    <col min="7948" max="7948" width="8.58203125" style="89"/>
    <col min="7949" max="7949" width="6" style="89" customWidth="1"/>
    <col min="7950" max="7952" width="5.83203125" style="89" customWidth="1"/>
    <col min="7953" max="8198" width="8.58203125" style="89"/>
    <col min="8199" max="8199" width="10.33203125" style="89" customWidth="1"/>
    <col min="8200" max="8201" width="8.58203125" style="89"/>
    <col min="8202" max="8203" width="7" style="89" customWidth="1"/>
    <col min="8204" max="8204" width="8.58203125" style="89"/>
    <col min="8205" max="8205" width="6" style="89" customWidth="1"/>
    <col min="8206" max="8208" width="5.83203125" style="89" customWidth="1"/>
    <col min="8209" max="8454" width="8.58203125" style="89"/>
    <col min="8455" max="8455" width="10.33203125" style="89" customWidth="1"/>
    <col min="8456" max="8457" width="8.58203125" style="89"/>
    <col min="8458" max="8459" width="7" style="89" customWidth="1"/>
    <col min="8460" max="8460" width="8.58203125" style="89"/>
    <col min="8461" max="8461" width="6" style="89" customWidth="1"/>
    <col min="8462" max="8464" width="5.83203125" style="89" customWidth="1"/>
    <col min="8465" max="8710" width="8.58203125" style="89"/>
    <col min="8711" max="8711" width="10.33203125" style="89" customWidth="1"/>
    <col min="8712" max="8713" width="8.58203125" style="89"/>
    <col min="8714" max="8715" width="7" style="89" customWidth="1"/>
    <col min="8716" max="8716" width="8.58203125" style="89"/>
    <col min="8717" max="8717" width="6" style="89" customWidth="1"/>
    <col min="8718" max="8720" width="5.83203125" style="89" customWidth="1"/>
    <col min="8721" max="8966" width="8.58203125" style="89"/>
    <col min="8967" max="8967" width="10.33203125" style="89" customWidth="1"/>
    <col min="8968" max="8969" width="8.58203125" style="89"/>
    <col min="8970" max="8971" width="7" style="89" customWidth="1"/>
    <col min="8972" max="8972" width="8.58203125" style="89"/>
    <col min="8973" max="8973" width="6" style="89" customWidth="1"/>
    <col min="8974" max="8976" width="5.83203125" style="89" customWidth="1"/>
    <col min="8977" max="9222" width="8.58203125" style="89"/>
    <col min="9223" max="9223" width="10.33203125" style="89" customWidth="1"/>
    <col min="9224" max="9225" width="8.58203125" style="89"/>
    <col min="9226" max="9227" width="7" style="89" customWidth="1"/>
    <col min="9228" max="9228" width="8.58203125" style="89"/>
    <col min="9229" max="9229" width="6" style="89" customWidth="1"/>
    <col min="9230" max="9232" width="5.83203125" style="89" customWidth="1"/>
    <col min="9233" max="9478" width="8.58203125" style="89"/>
    <col min="9479" max="9479" width="10.33203125" style="89" customWidth="1"/>
    <col min="9480" max="9481" width="8.58203125" style="89"/>
    <col min="9482" max="9483" width="7" style="89" customWidth="1"/>
    <col min="9484" max="9484" width="8.58203125" style="89"/>
    <col min="9485" max="9485" width="6" style="89" customWidth="1"/>
    <col min="9486" max="9488" width="5.83203125" style="89" customWidth="1"/>
    <col min="9489" max="9734" width="8.58203125" style="89"/>
    <col min="9735" max="9735" width="10.33203125" style="89" customWidth="1"/>
    <col min="9736" max="9737" width="8.58203125" style="89"/>
    <col min="9738" max="9739" width="7" style="89" customWidth="1"/>
    <col min="9740" max="9740" width="8.58203125" style="89"/>
    <col min="9741" max="9741" width="6" style="89" customWidth="1"/>
    <col min="9742" max="9744" width="5.83203125" style="89" customWidth="1"/>
    <col min="9745" max="9990" width="8.58203125" style="89"/>
    <col min="9991" max="9991" width="10.33203125" style="89" customWidth="1"/>
    <col min="9992" max="9993" width="8.58203125" style="89"/>
    <col min="9994" max="9995" width="7" style="89" customWidth="1"/>
    <col min="9996" max="9996" width="8.58203125" style="89"/>
    <col min="9997" max="9997" width="6" style="89" customWidth="1"/>
    <col min="9998" max="10000" width="5.83203125" style="89" customWidth="1"/>
    <col min="10001" max="10246" width="8.58203125" style="89"/>
    <col min="10247" max="10247" width="10.33203125" style="89" customWidth="1"/>
    <col min="10248" max="10249" width="8.58203125" style="89"/>
    <col min="10250" max="10251" width="7" style="89" customWidth="1"/>
    <col min="10252" max="10252" width="8.58203125" style="89"/>
    <col min="10253" max="10253" width="6" style="89" customWidth="1"/>
    <col min="10254" max="10256" width="5.83203125" style="89" customWidth="1"/>
    <col min="10257" max="10502" width="8.58203125" style="89"/>
    <col min="10503" max="10503" width="10.33203125" style="89" customWidth="1"/>
    <col min="10504" max="10505" width="8.58203125" style="89"/>
    <col min="10506" max="10507" width="7" style="89" customWidth="1"/>
    <col min="10508" max="10508" width="8.58203125" style="89"/>
    <col min="10509" max="10509" width="6" style="89" customWidth="1"/>
    <col min="10510" max="10512" width="5.83203125" style="89" customWidth="1"/>
    <col min="10513" max="10758" width="8.58203125" style="89"/>
    <col min="10759" max="10759" width="10.33203125" style="89" customWidth="1"/>
    <col min="10760" max="10761" width="8.58203125" style="89"/>
    <col min="10762" max="10763" width="7" style="89" customWidth="1"/>
    <col min="10764" max="10764" width="8.58203125" style="89"/>
    <col min="10765" max="10765" width="6" style="89" customWidth="1"/>
    <col min="10766" max="10768" width="5.83203125" style="89" customWidth="1"/>
    <col min="10769" max="11014" width="8.58203125" style="89"/>
    <col min="11015" max="11015" width="10.33203125" style="89" customWidth="1"/>
    <col min="11016" max="11017" width="8.58203125" style="89"/>
    <col min="11018" max="11019" width="7" style="89" customWidth="1"/>
    <col min="11020" max="11020" width="8.58203125" style="89"/>
    <col min="11021" max="11021" width="6" style="89" customWidth="1"/>
    <col min="11022" max="11024" width="5.83203125" style="89" customWidth="1"/>
    <col min="11025" max="11270" width="8.58203125" style="89"/>
    <col min="11271" max="11271" width="10.33203125" style="89" customWidth="1"/>
    <col min="11272" max="11273" width="8.58203125" style="89"/>
    <col min="11274" max="11275" width="7" style="89" customWidth="1"/>
    <col min="11276" max="11276" width="8.58203125" style="89"/>
    <col min="11277" max="11277" width="6" style="89" customWidth="1"/>
    <col min="11278" max="11280" width="5.83203125" style="89" customWidth="1"/>
    <col min="11281" max="11526" width="8.58203125" style="89"/>
    <col min="11527" max="11527" width="10.33203125" style="89" customWidth="1"/>
    <col min="11528" max="11529" width="8.58203125" style="89"/>
    <col min="11530" max="11531" width="7" style="89" customWidth="1"/>
    <col min="11532" max="11532" width="8.58203125" style="89"/>
    <col min="11533" max="11533" width="6" style="89" customWidth="1"/>
    <col min="11534" max="11536" width="5.83203125" style="89" customWidth="1"/>
    <col min="11537" max="11782" width="8.58203125" style="89"/>
    <col min="11783" max="11783" width="10.33203125" style="89" customWidth="1"/>
    <col min="11784" max="11785" width="8.58203125" style="89"/>
    <col min="11786" max="11787" width="7" style="89" customWidth="1"/>
    <col min="11788" max="11788" width="8.58203125" style="89"/>
    <col min="11789" max="11789" width="6" style="89" customWidth="1"/>
    <col min="11790" max="11792" width="5.83203125" style="89" customWidth="1"/>
    <col min="11793" max="12038" width="8.58203125" style="89"/>
    <col min="12039" max="12039" width="10.33203125" style="89" customWidth="1"/>
    <col min="12040" max="12041" width="8.58203125" style="89"/>
    <col min="12042" max="12043" width="7" style="89" customWidth="1"/>
    <col min="12044" max="12044" width="8.58203125" style="89"/>
    <col min="12045" max="12045" width="6" style="89" customWidth="1"/>
    <col min="12046" max="12048" width="5.83203125" style="89" customWidth="1"/>
    <col min="12049" max="12294" width="8.58203125" style="89"/>
    <col min="12295" max="12295" width="10.33203125" style="89" customWidth="1"/>
    <col min="12296" max="12297" width="8.58203125" style="89"/>
    <col min="12298" max="12299" width="7" style="89" customWidth="1"/>
    <col min="12300" max="12300" width="8.58203125" style="89"/>
    <col min="12301" max="12301" width="6" style="89" customWidth="1"/>
    <col min="12302" max="12304" width="5.83203125" style="89" customWidth="1"/>
    <col min="12305" max="12550" width="8.58203125" style="89"/>
    <col min="12551" max="12551" width="10.33203125" style="89" customWidth="1"/>
    <col min="12552" max="12553" width="8.58203125" style="89"/>
    <col min="12554" max="12555" width="7" style="89" customWidth="1"/>
    <col min="12556" max="12556" width="8.58203125" style="89"/>
    <col min="12557" max="12557" width="6" style="89" customWidth="1"/>
    <col min="12558" max="12560" width="5.83203125" style="89" customWidth="1"/>
    <col min="12561" max="12806" width="8.58203125" style="89"/>
    <col min="12807" max="12807" width="10.33203125" style="89" customWidth="1"/>
    <col min="12808" max="12809" width="8.58203125" style="89"/>
    <col min="12810" max="12811" width="7" style="89" customWidth="1"/>
    <col min="12812" max="12812" width="8.58203125" style="89"/>
    <col min="12813" max="12813" width="6" style="89" customWidth="1"/>
    <col min="12814" max="12816" width="5.83203125" style="89" customWidth="1"/>
    <col min="12817" max="13062" width="8.58203125" style="89"/>
    <col min="13063" max="13063" width="10.33203125" style="89" customWidth="1"/>
    <col min="13064" max="13065" width="8.58203125" style="89"/>
    <col min="13066" max="13067" width="7" style="89" customWidth="1"/>
    <col min="13068" max="13068" width="8.58203125" style="89"/>
    <col min="13069" max="13069" width="6" style="89" customWidth="1"/>
    <col min="13070" max="13072" width="5.83203125" style="89" customWidth="1"/>
    <col min="13073" max="13318" width="8.58203125" style="89"/>
    <col min="13319" max="13319" width="10.33203125" style="89" customWidth="1"/>
    <col min="13320" max="13321" width="8.58203125" style="89"/>
    <col min="13322" max="13323" width="7" style="89" customWidth="1"/>
    <col min="13324" max="13324" width="8.58203125" style="89"/>
    <col min="13325" max="13325" width="6" style="89" customWidth="1"/>
    <col min="13326" max="13328" width="5.83203125" style="89" customWidth="1"/>
    <col min="13329" max="13574" width="8.58203125" style="89"/>
    <col min="13575" max="13575" width="10.33203125" style="89" customWidth="1"/>
    <col min="13576" max="13577" width="8.58203125" style="89"/>
    <col min="13578" max="13579" width="7" style="89" customWidth="1"/>
    <col min="13580" max="13580" width="8.58203125" style="89"/>
    <col min="13581" max="13581" width="6" style="89" customWidth="1"/>
    <col min="13582" max="13584" width="5.83203125" style="89" customWidth="1"/>
    <col min="13585" max="13830" width="8.58203125" style="89"/>
    <col min="13831" max="13831" width="10.33203125" style="89" customWidth="1"/>
    <col min="13832" max="13833" width="8.58203125" style="89"/>
    <col min="13834" max="13835" width="7" style="89" customWidth="1"/>
    <col min="13836" max="13836" width="8.58203125" style="89"/>
    <col min="13837" max="13837" width="6" style="89" customWidth="1"/>
    <col min="13838" max="13840" width="5.83203125" style="89" customWidth="1"/>
    <col min="13841" max="14086" width="8.58203125" style="89"/>
    <col min="14087" max="14087" width="10.33203125" style="89" customWidth="1"/>
    <col min="14088" max="14089" width="8.58203125" style="89"/>
    <col min="14090" max="14091" width="7" style="89" customWidth="1"/>
    <col min="14092" max="14092" width="8.58203125" style="89"/>
    <col min="14093" max="14093" width="6" style="89" customWidth="1"/>
    <col min="14094" max="14096" width="5.83203125" style="89" customWidth="1"/>
    <col min="14097" max="14342" width="8.58203125" style="89"/>
    <col min="14343" max="14343" width="10.33203125" style="89" customWidth="1"/>
    <col min="14344" max="14345" width="8.58203125" style="89"/>
    <col min="14346" max="14347" width="7" style="89" customWidth="1"/>
    <col min="14348" max="14348" width="8.58203125" style="89"/>
    <col min="14349" max="14349" width="6" style="89" customWidth="1"/>
    <col min="14350" max="14352" width="5.83203125" style="89" customWidth="1"/>
    <col min="14353" max="14598" width="8.58203125" style="89"/>
    <col min="14599" max="14599" width="10.33203125" style="89" customWidth="1"/>
    <col min="14600" max="14601" width="8.58203125" style="89"/>
    <col min="14602" max="14603" width="7" style="89" customWidth="1"/>
    <col min="14604" max="14604" width="8.58203125" style="89"/>
    <col min="14605" max="14605" width="6" style="89" customWidth="1"/>
    <col min="14606" max="14608" width="5.83203125" style="89" customWidth="1"/>
    <col min="14609" max="14854" width="8.58203125" style="89"/>
    <col min="14855" max="14855" width="10.33203125" style="89" customWidth="1"/>
    <col min="14856" max="14857" width="8.58203125" style="89"/>
    <col min="14858" max="14859" width="7" style="89" customWidth="1"/>
    <col min="14860" max="14860" width="8.58203125" style="89"/>
    <col min="14861" max="14861" width="6" style="89" customWidth="1"/>
    <col min="14862" max="14864" width="5.83203125" style="89" customWidth="1"/>
    <col min="14865" max="15110" width="8.58203125" style="89"/>
    <col min="15111" max="15111" width="10.33203125" style="89" customWidth="1"/>
    <col min="15112" max="15113" width="8.58203125" style="89"/>
    <col min="15114" max="15115" width="7" style="89" customWidth="1"/>
    <col min="15116" max="15116" width="8.58203125" style="89"/>
    <col min="15117" max="15117" width="6" style="89" customWidth="1"/>
    <col min="15118" max="15120" width="5.83203125" style="89" customWidth="1"/>
    <col min="15121" max="15366" width="8.58203125" style="89"/>
    <col min="15367" max="15367" width="10.33203125" style="89" customWidth="1"/>
    <col min="15368" max="15369" width="8.58203125" style="89"/>
    <col min="15370" max="15371" width="7" style="89" customWidth="1"/>
    <col min="15372" max="15372" width="8.58203125" style="89"/>
    <col min="15373" max="15373" width="6" style="89" customWidth="1"/>
    <col min="15374" max="15376" width="5.83203125" style="89" customWidth="1"/>
    <col min="15377" max="15622" width="8.58203125" style="89"/>
    <col min="15623" max="15623" width="10.33203125" style="89" customWidth="1"/>
    <col min="15624" max="15625" width="8.58203125" style="89"/>
    <col min="15626" max="15627" width="7" style="89" customWidth="1"/>
    <col min="15628" max="15628" width="8.58203125" style="89"/>
    <col min="15629" max="15629" width="6" style="89" customWidth="1"/>
    <col min="15630" max="15632" width="5.83203125" style="89" customWidth="1"/>
    <col min="15633" max="15878" width="8.58203125" style="89"/>
    <col min="15879" max="15879" width="10.33203125" style="89" customWidth="1"/>
    <col min="15880" max="15881" width="8.58203125" style="89"/>
    <col min="15882" max="15883" width="7" style="89" customWidth="1"/>
    <col min="15884" max="15884" width="8.58203125" style="89"/>
    <col min="15885" max="15885" width="6" style="89" customWidth="1"/>
    <col min="15886" max="15888" width="5.83203125" style="89" customWidth="1"/>
    <col min="15889" max="16134" width="8.58203125" style="89"/>
    <col min="16135" max="16135" width="10.33203125" style="89" customWidth="1"/>
    <col min="16136" max="16137" width="8.58203125" style="89"/>
    <col min="16138" max="16139" width="7" style="89" customWidth="1"/>
    <col min="16140" max="16140" width="8.58203125" style="89"/>
    <col min="16141" max="16141" width="6" style="89" customWidth="1"/>
    <col min="16142" max="16144" width="5.83203125" style="89" customWidth="1"/>
    <col min="16145" max="16384" width="8.58203125" style="89"/>
  </cols>
  <sheetData>
    <row r="1" spans="1:24" s="80" customFormat="1" ht="12" customHeight="1" x14ac:dyDescent="0.3">
      <c r="A1" s="77" t="s">
        <v>148</v>
      </c>
      <c r="B1" s="78"/>
      <c r="C1" s="78"/>
      <c r="D1" s="78"/>
      <c r="E1" s="79"/>
      <c r="G1" s="81" t="s">
        <v>147</v>
      </c>
      <c r="H1" s="81"/>
      <c r="I1" s="81"/>
      <c r="J1" s="81"/>
      <c r="K1" s="81"/>
      <c r="L1" s="81"/>
      <c r="M1" s="81"/>
      <c r="N1" s="81"/>
      <c r="O1" s="81"/>
      <c r="P1" s="81"/>
    </row>
    <row r="2" spans="1:24" s="80" customFormat="1" ht="12" customHeight="1" x14ac:dyDescent="0.3">
      <c r="A2" s="82"/>
      <c r="B2" s="83"/>
      <c r="C2" s="83"/>
      <c r="D2" s="83"/>
      <c r="E2" s="84"/>
      <c r="G2" s="81"/>
      <c r="H2" s="81"/>
      <c r="I2" s="81"/>
      <c r="J2" s="81"/>
      <c r="K2" s="81"/>
      <c r="L2" s="81"/>
      <c r="M2" s="81"/>
      <c r="N2" s="81"/>
      <c r="O2" s="81"/>
      <c r="P2" s="81"/>
      <c r="R2" s="81" t="s">
        <v>149</v>
      </c>
      <c r="S2" s="81"/>
      <c r="T2" s="81"/>
      <c r="V2" s="81" t="s">
        <v>158</v>
      </c>
      <c r="W2" s="81"/>
      <c r="X2" s="81"/>
    </row>
    <row r="3" spans="1:24" s="80" customFormat="1" ht="12" customHeight="1" x14ac:dyDescent="0.3">
      <c r="A3" s="82"/>
      <c r="B3" s="83"/>
      <c r="C3" s="83"/>
      <c r="D3" s="83"/>
      <c r="E3" s="84"/>
      <c r="G3" s="81"/>
      <c r="H3" s="81"/>
      <c r="I3" s="81"/>
      <c r="J3" s="81"/>
      <c r="K3" s="81"/>
      <c r="L3" s="81"/>
      <c r="M3" s="81"/>
      <c r="N3" s="81"/>
      <c r="O3" s="81"/>
      <c r="P3" s="81"/>
      <c r="R3" s="81"/>
      <c r="S3" s="81"/>
      <c r="T3" s="81"/>
      <c r="V3" s="81"/>
      <c r="W3" s="81"/>
      <c r="X3" s="81"/>
    </row>
    <row r="4" spans="1:24" s="80" customFormat="1" ht="12" customHeight="1" x14ac:dyDescent="0.3">
      <c r="A4" s="85"/>
      <c r="B4" s="86"/>
      <c r="C4" s="86"/>
      <c r="D4" s="86"/>
      <c r="E4" s="87"/>
      <c r="G4" s="81"/>
      <c r="H4" s="81"/>
      <c r="I4" s="81"/>
      <c r="J4" s="81"/>
      <c r="K4" s="81"/>
      <c r="L4" s="81"/>
      <c r="M4" s="81"/>
      <c r="N4" s="81"/>
      <c r="O4" s="81"/>
      <c r="P4" s="81"/>
      <c r="R4" s="81"/>
      <c r="S4" s="81"/>
      <c r="T4" s="81"/>
      <c r="V4" s="81"/>
      <c r="W4" s="81"/>
      <c r="X4" s="81"/>
    </row>
    <row r="5" spans="1:24" ht="12" customHeight="1" x14ac:dyDescent="0.3">
      <c r="A5" s="88" t="s">
        <v>171</v>
      </c>
      <c r="B5" s="88"/>
      <c r="C5" s="88"/>
      <c r="D5" s="88"/>
      <c r="E5" s="88"/>
      <c r="G5" s="90" t="s">
        <v>124</v>
      </c>
      <c r="H5" s="91" t="s">
        <v>125</v>
      </c>
      <c r="I5" s="91"/>
      <c r="J5" s="91"/>
      <c r="K5" s="91"/>
      <c r="L5" s="91"/>
      <c r="M5" s="92" t="s">
        <v>126</v>
      </c>
      <c r="N5" s="92"/>
      <c r="O5" s="92"/>
      <c r="P5" s="92"/>
      <c r="R5" s="93" t="s">
        <v>152</v>
      </c>
      <c r="S5" s="94" t="s">
        <v>150</v>
      </c>
      <c r="T5" s="94" t="s">
        <v>151</v>
      </c>
      <c r="V5" s="93" t="s">
        <v>152</v>
      </c>
      <c r="W5" s="94" t="s">
        <v>150</v>
      </c>
      <c r="X5" s="94" t="s">
        <v>151</v>
      </c>
    </row>
    <row r="6" spans="1:24" ht="12" customHeight="1" x14ac:dyDescent="0.3">
      <c r="A6" s="88"/>
      <c r="B6" s="88"/>
      <c r="C6" s="88"/>
      <c r="D6" s="88"/>
      <c r="E6" s="88"/>
      <c r="G6" s="90"/>
      <c r="H6" s="95" t="s">
        <v>2</v>
      </c>
      <c r="I6" s="96" t="s">
        <v>127</v>
      </c>
      <c r="J6" s="96" t="s">
        <v>128</v>
      </c>
      <c r="K6" s="96" t="s">
        <v>146</v>
      </c>
      <c r="L6" s="97" t="s">
        <v>129</v>
      </c>
      <c r="M6" s="96" t="s">
        <v>2</v>
      </c>
      <c r="N6" s="96" t="s">
        <v>127</v>
      </c>
      <c r="O6" s="96" t="s">
        <v>128</v>
      </c>
      <c r="P6" s="96" t="s">
        <v>146</v>
      </c>
      <c r="R6" s="98" t="s">
        <v>153</v>
      </c>
      <c r="S6" s="99"/>
      <c r="T6" s="99"/>
      <c r="V6" s="98" t="s">
        <v>153</v>
      </c>
      <c r="W6" s="99"/>
      <c r="X6" s="99"/>
    </row>
    <row r="7" spans="1:24" ht="12" customHeight="1" x14ac:dyDescent="0.3">
      <c r="A7" s="88"/>
      <c r="B7" s="88"/>
      <c r="C7" s="88"/>
      <c r="D7" s="88"/>
      <c r="E7" s="88"/>
      <c r="G7" s="90"/>
      <c r="H7" s="95"/>
      <c r="I7" s="96"/>
      <c r="J7" s="96"/>
      <c r="K7" s="96"/>
      <c r="L7" s="97"/>
      <c r="M7" s="96"/>
      <c r="N7" s="96"/>
      <c r="O7" s="96"/>
      <c r="P7" s="96"/>
      <c r="R7" s="98" t="s">
        <v>154</v>
      </c>
      <c r="S7" s="99"/>
      <c r="T7" s="99"/>
      <c r="V7" s="98" t="s">
        <v>154</v>
      </c>
      <c r="W7" s="99"/>
      <c r="X7" s="99"/>
    </row>
    <row r="8" spans="1:24" s="103" customFormat="1" ht="12" customHeight="1" x14ac:dyDescent="0.35">
      <c r="A8" s="100" t="s">
        <v>160</v>
      </c>
      <c r="B8" s="101"/>
      <c r="C8" s="101"/>
      <c r="D8" s="101"/>
      <c r="E8" s="102"/>
      <c r="G8" s="104" t="s">
        <v>130</v>
      </c>
      <c r="H8" s="105"/>
      <c r="I8" s="105"/>
      <c r="J8" s="105"/>
      <c r="K8" s="105"/>
      <c r="L8" s="105"/>
      <c r="M8" s="105"/>
      <c r="N8" s="105"/>
      <c r="O8" s="105"/>
      <c r="P8" s="106"/>
      <c r="R8" s="107" t="s">
        <v>155</v>
      </c>
      <c r="S8" s="108"/>
      <c r="T8" s="108"/>
      <c r="V8" s="107" t="s">
        <v>155</v>
      </c>
      <c r="W8" s="108"/>
      <c r="X8" s="108"/>
    </row>
    <row r="9" spans="1:24" s="103" customFormat="1" ht="12" customHeight="1" x14ac:dyDescent="0.35">
      <c r="A9" s="109"/>
      <c r="B9" s="110"/>
      <c r="C9" s="110"/>
      <c r="D9" s="110"/>
      <c r="E9" s="111"/>
      <c r="G9" s="112" t="s">
        <v>2</v>
      </c>
      <c r="H9" s="113"/>
      <c r="I9" s="113"/>
      <c r="J9" s="113"/>
      <c r="K9" s="113"/>
      <c r="L9" s="113"/>
      <c r="M9" s="113"/>
      <c r="N9" s="113"/>
      <c r="O9" s="113"/>
      <c r="P9" s="114"/>
      <c r="R9" s="107" t="s">
        <v>156</v>
      </c>
      <c r="S9" s="108"/>
      <c r="T9" s="108"/>
      <c r="V9" s="107" t="s">
        <v>156</v>
      </c>
      <c r="W9" s="108"/>
      <c r="X9" s="108"/>
    </row>
    <row r="10" spans="1:24" s="103" customFormat="1" ht="12" customHeight="1" x14ac:dyDescent="0.35">
      <c r="A10" s="115" t="s">
        <v>175</v>
      </c>
      <c r="B10" s="116"/>
      <c r="C10" s="116"/>
      <c r="D10" s="116"/>
      <c r="E10" s="117"/>
      <c r="G10" s="118" t="s">
        <v>131</v>
      </c>
      <c r="H10" s="119">
        <v>486855</v>
      </c>
      <c r="I10" s="119">
        <v>298918</v>
      </c>
      <c r="J10" s="119">
        <v>41768</v>
      </c>
      <c r="K10" s="119">
        <v>39906</v>
      </c>
      <c r="L10" s="119">
        <v>53643</v>
      </c>
      <c r="M10" s="120">
        <v>100</v>
      </c>
      <c r="N10" s="120">
        <v>69.000397034246504</v>
      </c>
      <c r="O10" s="120">
        <v>9.6414688420450041</v>
      </c>
      <c r="P10" s="120">
        <v>9.211656186809229</v>
      </c>
    </row>
    <row r="11" spans="1:24" s="103" customFormat="1" ht="12" customHeight="1" x14ac:dyDescent="0.35">
      <c r="A11" s="121"/>
      <c r="B11" s="122"/>
      <c r="C11" s="122"/>
      <c r="D11" s="122"/>
      <c r="E11" s="123"/>
      <c r="G11" s="118" t="s">
        <v>132</v>
      </c>
      <c r="H11" s="119">
        <v>531018</v>
      </c>
      <c r="I11" s="119">
        <v>319327</v>
      </c>
      <c r="J11" s="119">
        <v>47014</v>
      </c>
      <c r="K11" s="119">
        <v>45794</v>
      </c>
      <c r="L11" s="119">
        <v>58270</v>
      </c>
      <c r="M11" s="120">
        <v>100.00000000000001</v>
      </c>
      <c r="N11" s="120">
        <v>67.546980632387658</v>
      </c>
      <c r="O11" s="120">
        <v>9.9448331880832921</v>
      </c>
      <c r="P11" s="120">
        <v>9.6867675801907147</v>
      </c>
      <c r="R11" s="81" t="s">
        <v>157</v>
      </c>
      <c r="S11" s="81"/>
      <c r="T11" s="81"/>
      <c r="V11" s="81" t="s">
        <v>159</v>
      </c>
      <c r="W11" s="81"/>
      <c r="X11" s="81"/>
    </row>
    <row r="12" spans="1:24" s="103" customFormat="1" ht="12" customHeight="1" x14ac:dyDescent="0.35">
      <c r="A12" s="121"/>
      <c r="B12" s="122"/>
      <c r="C12" s="122"/>
      <c r="D12" s="122"/>
      <c r="E12" s="123"/>
      <c r="G12" s="118" t="s">
        <v>133</v>
      </c>
      <c r="H12" s="119">
        <v>556696</v>
      </c>
      <c r="I12" s="119">
        <v>333652</v>
      </c>
      <c r="J12" s="119">
        <v>47004</v>
      </c>
      <c r="K12" s="119">
        <v>49262</v>
      </c>
      <c r="L12" s="119">
        <v>62120</v>
      </c>
      <c r="M12" s="120">
        <v>100.00000000000001</v>
      </c>
      <c r="N12" s="120">
        <v>67.462230274012498</v>
      </c>
      <c r="O12" s="120">
        <v>9.5038982886351135</v>
      </c>
      <c r="P12" s="120">
        <v>9.9604509721458392</v>
      </c>
      <c r="R12" s="81"/>
      <c r="S12" s="81"/>
      <c r="T12" s="81"/>
      <c r="V12" s="81"/>
      <c r="W12" s="81"/>
      <c r="X12" s="81"/>
    </row>
    <row r="13" spans="1:24" s="103" customFormat="1" ht="12" customHeight="1" x14ac:dyDescent="0.35">
      <c r="A13" s="121"/>
      <c r="B13" s="122"/>
      <c r="C13" s="122"/>
      <c r="D13" s="122"/>
      <c r="E13" s="123"/>
      <c r="G13" s="118" t="s">
        <v>134</v>
      </c>
      <c r="H13" s="119">
        <v>574000</v>
      </c>
      <c r="I13" s="119">
        <v>337241</v>
      </c>
      <c r="J13" s="119">
        <v>47710</v>
      </c>
      <c r="K13" s="119">
        <v>53015</v>
      </c>
      <c r="L13" s="119">
        <v>65651</v>
      </c>
      <c r="M13" s="120">
        <v>100.00000000000001</v>
      </c>
      <c r="N13" s="120">
        <v>66.340447212446563</v>
      </c>
      <c r="O13" s="120">
        <v>9.3852845191000664</v>
      </c>
      <c r="P13" s="120">
        <v>10.428858913856425</v>
      </c>
      <c r="R13" s="81"/>
      <c r="S13" s="81"/>
      <c r="T13" s="81"/>
      <c r="V13" s="81"/>
      <c r="W13" s="81"/>
      <c r="X13" s="81"/>
    </row>
    <row r="14" spans="1:24" s="103" customFormat="1" ht="12" customHeight="1" x14ac:dyDescent="0.3">
      <c r="A14" s="124"/>
      <c r="B14" s="125"/>
      <c r="C14" s="125"/>
      <c r="D14" s="125"/>
      <c r="E14" s="126"/>
      <c r="G14" s="118" t="s">
        <v>135</v>
      </c>
      <c r="H14" s="119">
        <v>604167</v>
      </c>
      <c r="I14" s="119">
        <v>348586</v>
      </c>
      <c r="J14" s="119">
        <v>49455</v>
      </c>
      <c r="K14" s="119">
        <v>58104</v>
      </c>
      <c r="L14" s="119">
        <v>72157</v>
      </c>
      <c r="M14" s="120">
        <v>100</v>
      </c>
      <c r="N14" s="120">
        <v>65.522452585477723</v>
      </c>
      <c r="O14" s="120">
        <v>9.2958778970320104</v>
      </c>
      <c r="P14" s="120">
        <v>10.921599218059811</v>
      </c>
      <c r="R14" s="93" t="s">
        <v>152</v>
      </c>
      <c r="S14" s="94" t="s">
        <v>150</v>
      </c>
      <c r="T14" s="94" t="s">
        <v>151</v>
      </c>
      <c r="V14" s="93" t="s">
        <v>152</v>
      </c>
      <c r="W14" s="94" t="s">
        <v>150</v>
      </c>
      <c r="X14" s="94" t="s">
        <v>151</v>
      </c>
    </row>
    <row r="15" spans="1:24" ht="12" customHeight="1" x14ac:dyDescent="0.3">
      <c r="A15" s="88" t="s">
        <v>172</v>
      </c>
      <c r="B15" s="88"/>
      <c r="C15" s="88"/>
      <c r="D15" s="88"/>
      <c r="E15" s="88"/>
      <c r="G15" s="127" t="s">
        <v>136</v>
      </c>
      <c r="H15" s="128">
        <v>635800</v>
      </c>
      <c r="I15" s="128">
        <v>353950</v>
      </c>
      <c r="J15" s="128">
        <v>50760</v>
      </c>
      <c r="K15" s="128">
        <v>63689</v>
      </c>
      <c r="L15" s="128">
        <v>86043</v>
      </c>
      <c r="M15" s="129">
        <v>100</v>
      </c>
      <c r="N15" s="129">
        <v>64.382991030582602</v>
      </c>
      <c r="O15" s="129">
        <v>9.2331702916015619</v>
      </c>
      <c r="P15" s="129">
        <v>11.584936617450984</v>
      </c>
      <c r="R15" s="98" t="s">
        <v>153</v>
      </c>
      <c r="S15" s="99"/>
      <c r="T15" s="99"/>
      <c r="V15" s="98" t="s">
        <v>153</v>
      </c>
      <c r="W15" s="99"/>
      <c r="X15" s="99"/>
    </row>
    <row r="16" spans="1:24" s="103" customFormat="1" ht="12" customHeight="1" x14ac:dyDescent="0.3">
      <c r="A16" s="88"/>
      <c r="B16" s="88"/>
      <c r="C16" s="88"/>
      <c r="D16" s="88"/>
      <c r="E16" s="88"/>
      <c r="G16" s="118" t="s">
        <v>137</v>
      </c>
      <c r="H16" s="119">
        <v>668091</v>
      </c>
      <c r="I16" s="119">
        <v>358113</v>
      </c>
      <c r="J16" s="119">
        <v>48512</v>
      </c>
      <c r="K16" s="119">
        <v>67822</v>
      </c>
      <c r="L16" s="119">
        <v>105179</v>
      </c>
      <c r="M16" s="120">
        <v>100</v>
      </c>
      <c r="N16" s="120">
        <v>63.617936729009152</v>
      </c>
      <c r="O16" s="120">
        <v>8.6180433176055935</v>
      </c>
      <c r="P16" s="120">
        <v>12.048419646410096</v>
      </c>
      <c r="R16" s="98" t="s">
        <v>154</v>
      </c>
      <c r="S16" s="99"/>
      <c r="T16" s="99"/>
      <c r="V16" s="98" t="s">
        <v>154</v>
      </c>
      <c r="W16" s="99"/>
      <c r="X16" s="99"/>
    </row>
    <row r="17" spans="1:24" s="103" customFormat="1" ht="12" customHeight="1" x14ac:dyDescent="0.35">
      <c r="A17" s="88"/>
      <c r="B17" s="88"/>
      <c r="C17" s="88"/>
      <c r="D17" s="88"/>
      <c r="E17" s="88"/>
      <c r="G17" s="118" t="s">
        <v>138</v>
      </c>
      <c r="H17" s="119">
        <v>704861</v>
      </c>
      <c r="I17" s="119">
        <v>367260</v>
      </c>
      <c r="J17" s="119">
        <v>49888</v>
      </c>
      <c r="K17" s="119">
        <v>74461</v>
      </c>
      <c r="L17" s="119">
        <v>117869</v>
      </c>
      <c r="M17" s="120">
        <v>100.00000000000001</v>
      </c>
      <c r="N17" s="120">
        <v>62.566440428489656</v>
      </c>
      <c r="O17" s="120">
        <v>8.4989233243383211</v>
      </c>
      <c r="P17" s="120">
        <v>12.685181399405785</v>
      </c>
      <c r="R17" s="107" t="s">
        <v>155</v>
      </c>
      <c r="S17" s="108"/>
      <c r="T17" s="108"/>
      <c r="V17" s="107" t="s">
        <v>155</v>
      </c>
      <c r="W17" s="108"/>
      <c r="X17" s="108"/>
    </row>
    <row r="18" spans="1:24" s="103" customFormat="1" ht="12" customHeight="1" x14ac:dyDescent="0.35">
      <c r="A18" s="88" t="s">
        <v>173</v>
      </c>
      <c r="B18" s="88"/>
      <c r="C18" s="88"/>
      <c r="D18" s="88"/>
      <c r="E18" s="88"/>
      <c r="G18" s="118" t="s">
        <v>139</v>
      </c>
      <c r="H18" s="119">
        <v>733459</v>
      </c>
      <c r="I18" s="119">
        <v>376795</v>
      </c>
      <c r="J18" s="119">
        <v>51256</v>
      </c>
      <c r="K18" s="119">
        <v>81816</v>
      </c>
      <c r="L18" s="119">
        <v>120844</v>
      </c>
      <c r="M18" s="120">
        <v>100.00000000000001</v>
      </c>
      <c r="N18" s="120">
        <v>61.506002954547313</v>
      </c>
      <c r="O18" s="120">
        <v>8.3667556295552679</v>
      </c>
      <c r="P18" s="120">
        <v>13.355206777502998</v>
      </c>
      <c r="R18" s="107" t="s">
        <v>156</v>
      </c>
      <c r="S18" s="108"/>
      <c r="T18" s="108"/>
      <c r="V18" s="107" t="s">
        <v>156</v>
      </c>
      <c r="W18" s="108"/>
      <c r="X18" s="108"/>
    </row>
    <row r="19" spans="1:24" s="103" customFormat="1" ht="12" customHeight="1" x14ac:dyDescent="0.35">
      <c r="A19" s="88"/>
      <c r="B19" s="88"/>
      <c r="C19" s="88"/>
      <c r="D19" s="88"/>
      <c r="E19" s="88"/>
      <c r="G19" s="118" t="s">
        <v>140</v>
      </c>
      <c r="H19" s="119">
        <v>756825</v>
      </c>
      <c r="I19" s="119">
        <v>384740</v>
      </c>
      <c r="J19" s="119">
        <v>53995</v>
      </c>
      <c r="K19" s="119">
        <v>89758</v>
      </c>
      <c r="L19" s="119">
        <v>117959</v>
      </c>
      <c r="M19" s="120">
        <v>100</v>
      </c>
      <c r="N19" s="120">
        <v>60.2223314435265</v>
      </c>
      <c r="O19" s="120">
        <v>8.4516940954754212</v>
      </c>
      <c r="P19" s="120">
        <v>14.049581602401757</v>
      </c>
    </row>
    <row r="20" spans="1:24" ht="12" customHeight="1" x14ac:dyDescent="0.3">
      <c r="A20" s="88"/>
      <c r="B20" s="88"/>
      <c r="C20" s="88"/>
      <c r="D20" s="88"/>
      <c r="E20" s="88"/>
      <c r="G20" s="130" t="s">
        <v>141</v>
      </c>
      <c r="H20" s="131"/>
      <c r="I20" s="131"/>
      <c r="J20" s="131"/>
      <c r="K20" s="131"/>
      <c r="L20" s="131"/>
      <c r="M20" s="131"/>
      <c r="N20" s="131"/>
      <c r="O20" s="131"/>
      <c r="P20" s="132"/>
      <c r="R20" s="133"/>
      <c r="S20" s="133"/>
      <c r="T20" s="133"/>
    </row>
    <row r="21" spans="1:24" s="103" customFormat="1" ht="12" customHeight="1" x14ac:dyDescent="0.35">
      <c r="A21" s="88"/>
      <c r="B21" s="88"/>
      <c r="C21" s="88"/>
      <c r="D21" s="88"/>
      <c r="E21" s="88"/>
      <c r="G21" s="118" t="s">
        <v>131</v>
      </c>
      <c r="H21" s="119">
        <v>337277</v>
      </c>
      <c r="I21" s="134">
        <v>212588</v>
      </c>
      <c r="J21" s="134">
        <v>26321</v>
      </c>
      <c r="K21" s="134">
        <v>28488</v>
      </c>
      <c r="L21" s="134">
        <v>37392</v>
      </c>
      <c r="M21" s="120">
        <v>100.00000000000001</v>
      </c>
      <c r="N21" s="120">
        <v>70.889841105757213</v>
      </c>
      <c r="O21" s="120">
        <v>8.7770311952915279</v>
      </c>
      <c r="P21" s="120">
        <v>9.4996415292528802</v>
      </c>
      <c r="R21" s="133"/>
      <c r="S21" s="133"/>
      <c r="T21" s="133"/>
    </row>
    <row r="22" spans="1:24" s="103" customFormat="1" ht="12" customHeight="1" x14ac:dyDescent="0.35">
      <c r="A22" s="88"/>
      <c r="B22" s="88"/>
      <c r="C22" s="88"/>
      <c r="D22" s="88"/>
      <c r="E22" s="88"/>
      <c r="G22" s="118" t="s">
        <v>132</v>
      </c>
      <c r="H22" s="119">
        <v>370922</v>
      </c>
      <c r="I22" s="134">
        <v>228704</v>
      </c>
      <c r="J22" s="134">
        <v>30546</v>
      </c>
      <c r="K22" s="134">
        <v>32877</v>
      </c>
      <c r="L22" s="134">
        <v>40685</v>
      </c>
      <c r="M22" s="120">
        <v>100</v>
      </c>
      <c r="N22" s="120">
        <v>69.254505097853965</v>
      </c>
      <c r="O22" s="120">
        <v>9.2497206551658362</v>
      </c>
      <c r="P22" s="120">
        <v>9.9555773580791964</v>
      </c>
      <c r="R22" s="133"/>
      <c r="S22" s="133"/>
      <c r="T22" s="133"/>
    </row>
    <row r="23" spans="1:24" s="103" customFormat="1" ht="12" customHeight="1" x14ac:dyDescent="0.3">
      <c r="A23" s="88" t="s">
        <v>174</v>
      </c>
      <c r="B23" s="88"/>
      <c r="C23" s="88"/>
      <c r="D23" s="88"/>
      <c r="E23" s="88"/>
      <c r="G23" s="118" t="s">
        <v>133</v>
      </c>
      <c r="H23" s="119">
        <v>387705</v>
      </c>
      <c r="I23" s="134">
        <v>239003</v>
      </c>
      <c r="J23" s="134">
        <v>30152</v>
      </c>
      <c r="K23" s="134">
        <v>34851</v>
      </c>
      <c r="L23" s="134">
        <v>43268</v>
      </c>
      <c r="M23" s="120">
        <v>100</v>
      </c>
      <c r="N23" s="120">
        <v>69.389467449780369</v>
      </c>
      <c r="O23" s="120">
        <v>8.753995650873744</v>
      </c>
      <c r="P23" s="120">
        <v>10.118250942842959</v>
      </c>
      <c r="R23" s="135"/>
      <c r="S23" s="133"/>
      <c r="T23" s="136"/>
    </row>
    <row r="24" spans="1:24" s="103" customFormat="1" ht="12" customHeight="1" x14ac:dyDescent="0.3">
      <c r="A24" s="88"/>
      <c r="B24" s="88"/>
      <c r="C24" s="88"/>
      <c r="D24" s="88"/>
      <c r="E24" s="88"/>
      <c r="G24" s="118" t="s">
        <v>134</v>
      </c>
      <c r="H24" s="119">
        <v>397223</v>
      </c>
      <c r="I24" s="119">
        <v>239688</v>
      </c>
      <c r="J24" s="119">
        <v>30632</v>
      </c>
      <c r="K24" s="119">
        <v>37032</v>
      </c>
      <c r="L24" s="119">
        <v>45226</v>
      </c>
      <c r="M24" s="120">
        <v>100</v>
      </c>
      <c r="N24" s="120">
        <v>68.093762162745705</v>
      </c>
      <c r="O24" s="120">
        <v>8.7023468950019467</v>
      </c>
      <c r="P24" s="120">
        <v>10.520544209183601</v>
      </c>
      <c r="R24" s="135"/>
      <c r="S24" s="133"/>
      <c r="T24" s="136"/>
    </row>
    <row r="25" spans="1:24" s="103" customFormat="1" ht="12" customHeight="1" x14ac:dyDescent="0.3">
      <c r="A25" s="137" t="s">
        <v>175</v>
      </c>
      <c r="B25" s="137"/>
      <c r="C25" s="137"/>
      <c r="D25" s="137"/>
      <c r="E25" s="137"/>
      <c r="G25" s="118" t="s">
        <v>135</v>
      </c>
      <c r="H25" s="119">
        <v>417547</v>
      </c>
      <c r="I25" s="119">
        <v>247899</v>
      </c>
      <c r="J25" s="119">
        <v>32012</v>
      </c>
      <c r="K25" s="119">
        <v>40583</v>
      </c>
      <c r="L25" s="119">
        <v>49355</v>
      </c>
      <c r="M25" s="120">
        <v>100</v>
      </c>
      <c r="N25" s="120">
        <v>67.328730662263169</v>
      </c>
      <c r="O25" s="120">
        <v>8.6943768468625056</v>
      </c>
      <c r="P25" s="120">
        <v>11.022238397357901</v>
      </c>
      <c r="R25" s="135"/>
      <c r="S25" s="133"/>
      <c r="T25" s="136"/>
    </row>
    <row r="26" spans="1:24" ht="12" customHeight="1" x14ac:dyDescent="0.3">
      <c r="A26" s="137"/>
      <c r="B26" s="137"/>
      <c r="C26" s="137"/>
      <c r="D26" s="137"/>
      <c r="E26" s="137"/>
      <c r="G26" s="127" t="s">
        <v>136</v>
      </c>
      <c r="H26" s="128">
        <v>436775</v>
      </c>
      <c r="I26" s="128">
        <v>250211</v>
      </c>
      <c r="J26" s="128">
        <v>32831</v>
      </c>
      <c r="K26" s="128">
        <v>43847</v>
      </c>
      <c r="L26" s="128">
        <v>58795</v>
      </c>
      <c r="M26" s="129">
        <v>100.00000000000001</v>
      </c>
      <c r="N26" s="129">
        <v>66.196888724271133</v>
      </c>
      <c r="O26" s="129">
        <v>8.6859093073707605</v>
      </c>
      <c r="P26" s="129">
        <v>11.60034922482671</v>
      </c>
      <c r="R26" s="138"/>
      <c r="S26" s="133"/>
      <c r="T26" s="133"/>
    </row>
    <row r="27" spans="1:24" s="103" customFormat="1" ht="12" customHeight="1" x14ac:dyDescent="0.35">
      <c r="A27" s="137"/>
      <c r="B27" s="137"/>
      <c r="C27" s="137"/>
      <c r="D27" s="137"/>
      <c r="E27" s="137"/>
      <c r="G27" s="118" t="s">
        <v>137</v>
      </c>
      <c r="H27" s="119">
        <v>455559</v>
      </c>
      <c r="I27" s="119">
        <v>251395</v>
      </c>
      <c r="J27" s="119">
        <v>30381</v>
      </c>
      <c r="K27" s="119">
        <v>45946</v>
      </c>
      <c r="L27" s="119">
        <v>72328</v>
      </c>
      <c r="M27" s="120">
        <v>100</v>
      </c>
      <c r="N27" s="120">
        <v>65.598816379677004</v>
      </c>
      <c r="O27" s="120">
        <v>7.9275945839454538</v>
      </c>
      <c r="P27" s="120">
        <v>11.989113615547803</v>
      </c>
      <c r="R27" s="138"/>
      <c r="S27" s="133"/>
      <c r="T27" s="133"/>
    </row>
    <row r="28" spans="1:24" s="103" customFormat="1" ht="12" customHeight="1" x14ac:dyDescent="0.35">
      <c r="A28" s="137"/>
      <c r="B28" s="137"/>
      <c r="C28" s="137"/>
      <c r="D28" s="137"/>
      <c r="E28" s="137"/>
      <c r="G28" s="118" t="s">
        <v>138</v>
      </c>
      <c r="H28" s="119">
        <v>478829</v>
      </c>
      <c r="I28" s="119">
        <v>256877</v>
      </c>
      <c r="J28" s="119">
        <v>30923</v>
      </c>
      <c r="K28" s="119">
        <v>50077</v>
      </c>
      <c r="L28" s="119">
        <v>81278</v>
      </c>
      <c r="M28" s="120">
        <v>100.00000000000001</v>
      </c>
      <c r="N28" s="120">
        <v>64.614854446347763</v>
      </c>
      <c r="O28" s="120">
        <v>7.7783730892388645</v>
      </c>
      <c r="P28" s="120">
        <v>12.596371283181277</v>
      </c>
      <c r="R28" s="133"/>
      <c r="S28" s="133"/>
      <c r="T28" s="133"/>
    </row>
    <row r="29" spans="1:24" s="103" customFormat="1" ht="12" customHeight="1" x14ac:dyDescent="0.35">
      <c r="A29" s="137"/>
      <c r="B29" s="137"/>
      <c r="C29" s="137"/>
      <c r="D29" s="137"/>
      <c r="E29" s="137"/>
      <c r="G29" s="118" t="s">
        <v>139</v>
      </c>
      <c r="H29" s="119">
        <v>495586</v>
      </c>
      <c r="I29" s="119">
        <v>263254</v>
      </c>
      <c r="J29" s="119">
        <v>31800</v>
      </c>
      <c r="K29" s="119">
        <v>54801</v>
      </c>
      <c r="L29" s="119">
        <v>81874</v>
      </c>
      <c r="M29" s="120">
        <v>99.999999999999986</v>
      </c>
      <c r="N29" s="120">
        <v>63.632188575627488</v>
      </c>
      <c r="O29" s="120">
        <v>7.6865065552848364</v>
      </c>
      <c r="P29" s="120">
        <v>13.246171249564915</v>
      </c>
      <c r="R29" s="133"/>
      <c r="S29" s="133"/>
      <c r="T29" s="133"/>
    </row>
    <row r="30" spans="1:24" s="103" customFormat="1" ht="12" customHeight="1" x14ac:dyDescent="0.35">
      <c r="A30" s="137"/>
      <c r="B30" s="137"/>
      <c r="C30" s="137"/>
      <c r="D30" s="137"/>
      <c r="E30" s="137"/>
      <c r="G30" s="118" t="s">
        <v>140</v>
      </c>
      <c r="H30" s="119">
        <v>506950</v>
      </c>
      <c r="I30" s="119">
        <v>266962</v>
      </c>
      <c r="J30" s="119">
        <v>32939</v>
      </c>
      <c r="K30" s="119">
        <v>59730</v>
      </c>
      <c r="L30" s="119">
        <v>78921</v>
      </c>
      <c r="M30" s="120">
        <v>100.00000000000001</v>
      </c>
      <c r="N30" s="120">
        <v>62.370073055797626</v>
      </c>
      <c r="O30" s="120">
        <v>7.6955066128696892</v>
      </c>
      <c r="P30" s="120">
        <v>13.95466195047532</v>
      </c>
      <c r="R30" s="133"/>
      <c r="S30" s="133"/>
      <c r="T30" s="133"/>
    </row>
    <row r="31" spans="1:24" ht="12" customHeight="1" x14ac:dyDescent="0.3">
      <c r="A31" s="32" t="s">
        <v>113</v>
      </c>
      <c r="B31" s="33"/>
      <c r="C31" s="33"/>
      <c r="D31" s="33"/>
      <c r="E31" s="34"/>
      <c r="G31" s="130" t="s">
        <v>142</v>
      </c>
      <c r="H31" s="131"/>
      <c r="I31" s="131"/>
      <c r="J31" s="131"/>
      <c r="K31" s="131"/>
      <c r="L31" s="131"/>
      <c r="M31" s="131"/>
      <c r="N31" s="131"/>
      <c r="O31" s="131"/>
      <c r="P31" s="132"/>
      <c r="R31" s="108" t="s">
        <v>2</v>
      </c>
      <c r="S31" s="108" t="s">
        <v>150</v>
      </c>
      <c r="T31" s="108" t="s">
        <v>151</v>
      </c>
    </row>
    <row r="32" spans="1:24" s="103" customFormat="1" ht="12" customHeight="1" x14ac:dyDescent="0.3">
      <c r="A32" s="47"/>
      <c r="B32" s="48"/>
      <c r="C32" s="48"/>
      <c r="D32" s="48"/>
      <c r="E32" s="49"/>
      <c r="G32" s="118" t="s">
        <v>131</v>
      </c>
      <c r="H32" s="119">
        <v>149578</v>
      </c>
      <c r="I32" s="134">
        <v>86330</v>
      </c>
      <c r="J32" s="134">
        <v>15447</v>
      </c>
      <c r="K32" s="134">
        <v>11418</v>
      </c>
      <c r="L32" s="134">
        <v>16251</v>
      </c>
      <c r="M32" s="120">
        <v>100</v>
      </c>
      <c r="N32" s="120">
        <v>64.750575652343485</v>
      </c>
      <c r="O32" s="120">
        <v>11.585800325515462</v>
      </c>
      <c r="P32" s="120">
        <v>8.5639067855723141</v>
      </c>
      <c r="R32" s="139" t="s">
        <v>161</v>
      </c>
      <c r="S32" s="140"/>
      <c r="T32" s="140"/>
    </row>
    <row r="33" spans="1:20" s="103" customFormat="1" ht="12" customHeight="1" x14ac:dyDescent="0.3">
      <c r="A33" s="51" t="s">
        <v>108</v>
      </c>
      <c r="B33" s="52"/>
      <c r="C33" s="52"/>
      <c r="D33" s="52"/>
      <c r="E33" s="53"/>
      <c r="G33" s="118" t="s">
        <v>132</v>
      </c>
      <c r="H33" s="119">
        <v>160096</v>
      </c>
      <c r="I33" s="134">
        <v>90623</v>
      </c>
      <c r="J33" s="134">
        <v>16468</v>
      </c>
      <c r="K33" s="134">
        <v>12917</v>
      </c>
      <c r="L33" s="134">
        <v>17585</v>
      </c>
      <c r="M33" s="120">
        <v>100</v>
      </c>
      <c r="N33" s="120">
        <v>63.590179003726035</v>
      </c>
      <c r="O33" s="120">
        <v>11.555599216902555</v>
      </c>
      <c r="P33" s="120">
        <v>9.0638617369887235</v>
      </c>
      <c r="R33" s="139" t="s">
        <v>162</v>
      </c>
      <c r="S33" s="140"/>
      <c r="T33" s="140"/>
    </row>
    <row r="34" spans="1:20" s="103" customFormat="1" ht="12" customHeight="1" x14ac:dyDescent="0.3">
      <c r="A34" s="59"/>
      <c r="B34" s="60"/>
      <c r="C34" s="60"/>
      <c r="D34" s="60"/>
      <c r="E34" s="61"/>
      <c r="G34" s="118" t="s">
        <v>133</v>
      </c>
      <c r="H34" s="119">
        <v>168991</v>
      </c>
      <c r="I34" s="134">
        <v>94649</v>
      </c>
      <c r="J34" s="134">
        <v>16852</v>
      </c>
      <c r="K34" s="134">
        <v>14411</v>
      </c>
      <c r="L34" s="134">
        <v>18852</v>
      </c>
      <c r="M34" s="120">
        <v>99.999999999999986</v>
      </c>
      <c r="N34" s="120">
        <v>63.040915418378972</v>
      </c>
      <c r="O34" s="120">
        <v>11.224265513957068</v>
      </c>
      <c r="P34" s="120">
        <v>9.5984387800638071</v>
      </c>
      <c r="R34" s="139" t="s">
        <v>163</v>
      </c>
      <c r="S34" s="140"/>
      <c r="T34" s="140"/>
    </row>
    <row r="35" spans="1:20" s="103" customFormat="1" ht="12" customHeight="1" x14ac:dyDescent="0.3">
      <c r="A35" s="59"/>
      <c r="B35" s="60"/>
      <c r="C35" s="60"/>
      <c r="D35" s="60"/>
      <c r="E35" s="61"/>
      <c r="G35" s="118" t="s">
        <v>134</v>
      </c>
      <c r="H35" s="119">
        <v>176777</v>
      </c>
      <c r="I35" s="119">
        <v>97553</v>
      </c>
      <c r="J35" s="119">
        <v>17078</v>
      </c>
      <c r="K35" s="119">
        <v>15983</v>
      </c>
      <c r="L35" s="119">
        <v>20425</v>
      </c>
      <c r="M35" s="120">
        <v>100</v>
      </c>
      <c r="N35" s="120">
        <v>62.393189725747035</v>
      </c>
      <c r="O35" s="120">
        <v>10.922789602947196</v>
      </c>
      <c r="P35" s="120">
        <v>10.222446786737617</v>
      </c>
      <c r="R35" s="139" t="s">
        <v>164</v>
      </c>
      <c r="S35" s="108"/>
      <c r="T35" s="108"/>
    </row>
    <row r="36" spans="1:20" s="103" customFormat="1" ht="12" customHeight="1" x14ac:dyDescent="0.3">
      <c r="A36" s="63"/>
      <c r="B36" s="64"/>
      <c r="C36" s="64"/>
      <c r="D36" s="64"/>
      <c r="E36" s="65"/>
      <c r="G36" s="118" t="s">
        <v>135</v>
      </c>
      <c r="H36" s="119">
        <v>186620</v>
      </c>
      <c r="I36" s="119">
        <v>100687</v>
      </c>
      <c r="J36" s="119">
        <v>17443</v>
      </c>
      <c r="K36" s="119">
        <v>17521</v>
      </c>
      <c r="L36" s="119">
        <v>22802</v>
      </c>
      <c r="M36" s="120">
        <v>100</v>
      </c>
      <c r="N36" s="120">
        <v>61.462720824329445</v>
      </c>
      <c r="O36" s="120">
        <v>10.647792061922377</v>
      </c>
      <c r="P36" s="120">
        <v>10.695405877254025</v>
      </c>
      <c r="R36" s="139" t="s">
        <v>165</v>
      </c>
      <c r="S36" s="108"/>
      <c r="T36" s="108"/>
    </row>
    <row r="37" spans="1:20" ht="12" customHeight="1" x14ac:dyDescent="0.3">
      <c r="G37" s="127" t="s">
        <v>136</v>
      </c>
      <c r="H37" s="128">
        <v>199025</v>
      </c>
      <c r="I37" s="128">
        <v>103739</v>
      </c>
      <c r="J37" s="128">
        <v>17929</v>
      </c>
      <c r="K37" s="128">
        <v>19842</v>
      </c>
      <c r="L37" s="128">
        <v>27248</v>
      </c>
      <c r="M37" s="129">
        <v>100.00000000000001</v>
      </c>
      <c r="N37" s="129">
        <v>60.391670596179935</v>
      </c>
      <c r="O37" s="129">
        <v>10.437369380068343</v>
      </c>
      <c r="P37" s="129">
        <v>11.551022546673885</v>
      </c>
      <c r="R37" s="139" t="s">
        <v>166</v>
      </c>
      <c r="S37" s="99"/>
      <c r="T37" s="99"/>
    </row>
    <row r="38" spans="1:20" s="103" customFormat="1" ht="12" customHeight="1" x14ac:dyDescent="0.3">
      <c r="G38" s="118" t="s">
        <v>137</v>
      </c>
      <c r="H38" s="119">
        <v>212532</v>
      </c>
      <c r="I38" s="119">
        <v>106718</v>
      </c>
      <c r="J38" s="119">
        <v>18131</v>
      </c>
      <c r="K38" s="119">
        <v>21876</v>
      </c>
      <c r="L38" s="119">
        <v>32851</v>
      </c>
      <c r="M38" s="120">
        <v>100</v>
      </c>
      <c r="N38" s="120">
        <v>59.393035435020956</v>
      </c>
      <c r="O38" s="120">
        <v>10.090660670855572</v>
      </c>
      <c r="P38" s="120">
        <v>12.174909979352297</v>
      </c>
      <c r="R38" s="139" t="s">
        <v>167</v>
      </c>
      <c r="S38" s="108"/>
      <c r="T38" s="108"/>
    </row>
    <row r="39" spans="1:20" s="103" customFormat="1" ht="12" customHeight="1" x14ac:dyDescent="0.3">
      <c r="G39" s="118" t="s">
        <v>138</v>
      </c>
      <c r="H39" s="119">
        <v>226032</v>
      </c>
      <c r="I39" s="119">
        <v>110383</v>
      </c>
      <c r="J39" s="119">
        <v>18965</v>
      </c>
      <c r="K39" s="119">
        <v>24384</v>
      </c>
      <c r="L39" s="119">
        <v>36591</v>
      </c>
      <c r="M39" s="120">
        <v>99.999999999999986</v>
      </c>
      <c r="N39" s="120">
        <v>58.267745630565713</v>
      </c>
      <c r="O39" s="120">
        <v>10.011032458654674</v>
      </c>
      <c r="P39" s="120">
        <v>12.871553676342504</v>
      </c>
      <c r="R39" s="139" t="s">
        <v>168</v>
      </c>
      <c r="S39" s="108"/>
      <c r="T39" s="108"/>
    </row>
    <row r="40" spans="1:20" s="103" customFormat="1" ht="12" customHeight="1" x14ac:dyDescent="0.3">
      <c r="G40" s="118" t="s">
        <v>139</v>
      </c>
      <c r="H40" s="119">
        <v>237873</v>
      </c>
      <c r="I40" s="119">
        <v>113541</v>
      </c>
      <c r="J40" s="119">
        <v>19456</v>
      </c>
      <c r="K40" s="119">
        <v>27015</v>
      </c>
      <c r="L40" s="119">
        <v>38970</v>
      </c>
      <c r="M40" s="120">
        <v>100</v>
      </c>
      <c r="N40" s="120">
        <v>57.083603565557084</v>
      </c>
      <c r="O40" s="120">
        <v>9.7816523632122188</v>
      </c>
      <c r="P40" s="120">
        <v>13.581997254943365</v>
      </c>
      <c r="R40" s="139" t="s">
        <v>169</v>
      </c>
      <c r="S40" s="108"/>
      <c r="T40" s="108"/>
    </row>
    <row r="41" spans="1:20" s="103" customFormat="1" ht="12" customHeight="1" thickBot="1" x14ac:dyDescent="0.35">
      <c r="G41" s="141" t="s">
        <v>140</v>
      </c>
      <c r="H41" s="142">
        <v>249875</v>
      </c>
      <c r="I41" s="142">
        <v>117778</v>
      </c>
      <c r="J41" s="142">
        <v>21056</v>
      </c>
      <c r="K41" s="142">
        <v>30028</v>
      </c>
      <c r="L41" s="142">
        <v>39038</v>
      </c>
      <c r="M41" s="143">
        <v>100</v>
      </c>
      <c r="N41" s="143">
        <v>55.862111488970157</v>
      </c>
      <c r="O41" s="143">
        <v>9.9868618885679457</v>
      </c>
      <c r="P41" s="143">
        <v>14.242281952408733</v>
      </c>
      <c r="R41" s="139" t="s">
        <v>170</v>
      </c>
      <c r="S41" s="108"/>
      <c r="T41" s="108"/>
    </row>
    <row r="42" spans="1:20" s="103" customFormat="1" ht="12" customHeight="1" x14ac:dyDescent="0.35">
      <c r="G42" s="144"/>
      <c r="H42" s="145"/>
      <c r="I42" s="145"/>
      <c r="J42" s="145"/>
      <c r="K42" s="145"/>
      <c r="L42" s="145"/>
      <c r="M42" s="145"/>
      <c r="N42" s="145"/>
      <c r="O42" s="145"/>
      <c r="P42" s="146"/>
    </row>
    <row r="43" spans="1:20" s="103" customFormat="1" ht="12" customHeight="1" x14ac:dyDescent="0.35">
      <c r="G43" s="90" t="s">
        <v>124</v>
      </c>
      <c r="H43" s="91" t="s">
        <v>125</v>
      </c>
      <c r="I43" s="91"/>
      <c r="J43" s="91"/>
      <c r="K43" s="91"/>
      <c r="L43" s="91"/>
      <c r="M43" s="92" t="s">
        <v>126</v>
      </c>
      <c r="N43" s="92"/>
      <c r="O43" s="92"/>
      <c r="P43" s="92"/>
    </row>
    <row r="44" spans="1:20" s="103" customFormat="1" ht="12" customHeight="1" x14ac:dyDescent="0.35">
      <c r="G44" s="90"/>
      <c r="H44" s="95" t="s">
        <v>2</v>
      </c>
      <c r="I44" s="96" t="s">
        <v>127</v>
      </c>
      <c r="J44" s="96" t="s">
        <v>128</v>
      </c>
      <c r="K44" s="96" t="s">
        <v>146</v>
      </c>
      <c r="L44" s="97" t="s">
        <v>129</v>
      </c>
      <c r="M44" s="96" t="s">
        <v>2</v>
      </c>
      <c r="N44" s="96" t="s">
        <v>127</v>
      </c>
      <c r="O44" s="96" t="s">
        <v>128</v>
      </c>
      <c r="P44" s="96" t="s">
        <v>146</v>
      </c>
    </row>
    <row r="45" spans="1:20" s="103" customFormat="1" ht="12" customHeight="1" x14ac:dyDescent="0.35">
      <c r="G45" s="90"/>
      <c r="H45" s="95"/>
      <c r="I45" s="96"/>
      <c r="J45" s="96"/>
      <c r="K45" s="96"/>
      <c r="L45" s="97"/>
      <c r="M45" s="96"/>
      <c r="N45" s="96"/>
      <c r="O45" s="96"/>
      <c r="P45" s="96"/>
    </row>
    <row r="46" spans="1:20" s="103" customFormat="1" ht="12" customHeight="1" x14ac:dyDescent="0.35">
      <c r="G46" s="147" t="s">
        <v>143</v>
      </c>
      <c r="H46" s="148"/>
      <c r="I46" s="148"/>
      <c r="J46" s="148"/>
      <c r="K46" s="148"/>
      <c r="L46" s="148"/>
      <c r="M46" s="148"/>
      <c r="N46" s="148"/>
      <c r="O46" s="148"/>
      <c r="P46" s="149"/>
    </row>
    <row r="47" spans="1:20" s="103" customFormat="1" ht="12" customHeight="1" x14ac:dyDescent="0.35">
      <c r="G47" s="112" t="s">
        <v>2</v>
      </c>
      <c r="H47" s="113"/>
      <c r="I47" s="113"/>
      <c r="J47" s="113"/>
      <c r="K47" s="113"/>
      <c r="L47" s="113"/>
      <c r="M47" s="113"/>
      <c r="N47" s="113"/>
      <c r="O47" s="113"/>
      <c r="P47" s="114"/>
    </row>
    <row r="48" spans="1:20" s="103" customFormat="1" ht="12" customHeight="1" x14ac:dyDescent="0.35">
      <c r="G48" s="118" t="s">
        <v>131</v>
      </c>
      <c r="H48" s="119">
        <v>253650</v>
      </c>
      <c r="I48" s="119">
        <v>172853</v>
      </c>
      <c r="J48" s="119">
        <v>18101</v>
      </c>
      <c r="K48" s="119">
        <v>17730</v>
      </c>
      <c r="L48" s="119">
        <v>11155</v>
      </c>
      <c r="M48" s="120">
        <v>100.00000000000003</v>
      </c>
      <c r="N48" s="120">
        <v>71.28105734138849</v>
      </c>
      <c r="O48" s="120">
        <v>7.4644838037897694</v>
      </c>
      <c r="P48" s="120">
        <v>7.3114909585764654</v>
      </c>
    </row>
    <row r="49" spans="7:18" s="103" customFormat="1" ht="12" customHeight="1" x14ac:dyDescent="0.35">
      <c r="G49" s="118" t="s">
        <v>132</v>
      </c>
      <c r="H49" s="119">
        <v>267480</v>
      </c>
      <c r="I49" s="119">
        <v>177894</v>
      </c>
      <c r="J49" s="119">
        <v>18686</v>
      </c>
      <c r="K49" s="119">
        <v>19757</v>
      </c>
      <c r="L49" s="119">
        <v>12675</v>
      </c>
      <c r="M49" s="120">
        <v>100</v>
      </c>
      <c r="N49" s="120">
        <v>69.815741449343619</v>
      </c>
      <c r="O49" s="120">
        <v>7.3334510704264044</v>
      </c>
      <c r="P49" s="120">
        <v>7.753772492690489</v>
      </c>
    </row>
    <row r="50" spans="7:18" s="103" customFormat="1" ht="12" customHeight="1" x14ac:dyDescent="0.35">
      <c r="G50" s="118" t="s">
        <v>133</v>
      </c>
      <c r="H50" s="119">
        <v>286788</v>
      </c>
      <c r="I50" s="119">
        <v>187978</v>
      </c>
      <c r="J50" s="119">
        <v>20208</v>
      </c>
      <c r="K50" s="119">
        <v>22313</v>
      </c>
      <c r="L50" s="119">
        <v>14738</v>
      </c>
      <c r="M50" s="120">
        <v>100</v>
      </c>
      <c r="N50" s="120">
        <v>69.0968571953685</v>
      </c>
      <c r="O50" s="120">
        <v>7.4280463150156226</v>
      </c>
      <c r="P50" s="120">
        <v>8.2018011394964159</v>
      </c>
    </row>
    <row r="51" spans="7:18" s="103" customFormat="1" ht="12" customHeight="1" x14ac:dyDescent="0.35">
      <c r="G51" s="118" t="s">
        <v>134</v>
      </c>
      <c r="H51" s="119">
        <v>302340</v>
      </c>
      <c r="I51" s="119">
        <v>194333</v>
      </c>
      <c r="J51" s="119">
        <v>21511</v>
      </c>
      <c r="K51" s="119">
        <v>25310</v>
      </c>
      <c r="L51" s="119">
        <v>16081</v>
      </c>
      <c r="M51" s="120">
        <v>99.999999999999986</v>
      </c>
      <c r="N51" s="120">
        <v>67.887123199619921</v>
      </c>
      <c r="O51" s="120">
        <v>7.5145235608312753</v>
      </c>
      <c r="P51" s="120">
        <v>8.8416434068448506</v>
      </c>
    </row>
    <row r="52" spans="7:18" s="103" customFormat="1" ht="12" customHeight="1" x14ac:dyDescent="0.35">
      <c r="G52" s="118" t="s">
        <v>135</v>
      </c>
      <c r="H52" s="119">
        <v>318612</v>
      </c>
      <c r="I52" s="119">
        <v>201578</v>
      </c>
      <c r="J52" s="119">
        <v>21595</v>
      </c>
      <c r="K52" s="119">
        <v>28655</v>
      </c>
      <c r="L52" s="119">
        <v>17701</v>
      </c>
      <c r="M52" s="120">
        <v>100</v>
      </c>
      <c r="N52" s="120">
        <v>66.989242666436255</v>
      </c>
      <c r="O52" s="120">
        <v>7.176540571796977</v>
      </c>
      <c r="P52" s="120">
        <v>9.5227492514397944</v>
      </c>
    </row>
    <row r="53" spans="7:18" ht="12" customHeight="1" x14ac:dyDescent="0.3">
      <c r="G53" s="127" t="s">
        <v>136</v>
      </c>
      <c r="H53" s="128">
        <v>335849</v>
      </c>
      <c r="I53" s="128">
        <v>207850</v>
      </c>
      <c r="J53" s="128">
        <v>22537</v>
      </c>
      <c r="K53" s="128">
        <v>32264</v>
      </c>
      <c r="L53" s="128">
        <v>20069</v>
      </c>
      <c r="M53" s="129">
        <v>100</v>
      </c>
      <c r="N53" s="129">
        <v>65.821141300905694</v>
      </c>
      <c r="O53" s="129">
        <v>7.1369307745899047</v>
      </c>
      <c r="P53" s="129">
        <v>10.217239850528848</v>
      </c>
    </row>
    <row r="54" spans="7:18" s="103" customFormat="1" ht="12" customHeight="1" x14ac:dyDescent="0.35">
      <c r="G54" s="118" t="s">
        <v>137</v>
      </c>
      <c r="H54" s="119">
        <v>354794</v>
      </c>
      <c r="I54" s="119">
        <v>214144</v>
      </c>
      <c r="J54" s="119">
        <v>23046</v>
      </c>
      <c r="K54" s="119">
        <v>36025</v>
      </c>
      <c r="L54" s="119">
        <v>23467</v>
      </c>
      <c r="M54" s="120">
        <v>99.999999999999986</v>
      </c>
      <c r="N54" s="120">
        <v>64.632221340246943</v>
      </c>
      <c r="O54" s="120">
        <v>6.9556661545844429</v>
      </c>
      <c r="P54" s="120">
        <v>10.872944251449475</v>
      </c>
    </row>
    <row r="55" spans="7:18" s="103" customFormat="1" ht="12" customHeight="1" x14ac:dyDescent="0.35">
      <c r="G55" s="118" t="s">
        <v>138</v>
      </c>
      <c r="H55" s="119">
        <v>376869</v>
      </c>
      <c r="I55" s="119">
        <v>221624</v>
      </c>
      <c r="J55" s="119">
        <v>24428</v>
      </c>
      <c r="K55" s="119">
        <v>40396</v>
      </c>
      <c r="L55" s="119">
        <v>27654</v>
      </c>
      <c r="M55" s="120">
        <v>99.999999999999986</v>
      </c>
      <c r="N55" s="120">
        <v>63.463482381913714</v>
      </c>
      <c r="O55" s="120">
        <v>6.9951176209498449</v>
      </c>
      <c r="P55" s="120">
        <v>11.567658892086536</v>
      </c>
    </row>
    <row r="56" spans="7:18" s="103" customFormat="1" ht="12" customHeight="1" x14ac:dyDescent="0.35">
      <c r="G56" s="118" t="s">
        <v>139</v>
      </c>
      <c r="H56" s="119">
        <v>395235</v>
      </c>
      <c r="I56" s="119">
        <v>226192</v>
      </c>
      <c r="J56" s="119">
        <v>25295</v>
      </c>
      <c r="K56" s="119">
        <v>44047</v>
      </c>
      <c r="L56" s="119">
        <v>31696</v>
      </c>
      <c r="M56" s="120">
        <v>100</v>
      </c>
      <c r="N56" s="120">
        <v>62.219459260216922</v>
      </c>
      <c r="O56" s="120">
        <v>6.9579880012873447</v>
      </c>
      <c r="P56" s="120">
        <v>12.11616910427767</v>
      </c>
    </row>
    <row r="57" spans="7:18" s="103" customFormat="1" ht="12" customHeight="1" x14ac:dyDescent="0.35">
      <c r="G57" s="118" t="s">
        <v>140</v>
      </c>
      <c r="H57" s="119">
        <v>412894</v>
      </c>
      <c r="I57" s="119">
        <v>231092</v>
      </c>
      <c r="J57" s="119">
        <v>26873</v>
      </c>
      <c r="K57" s="119">
        <v>48518</v>
      </c>
      <c r="L57" s="119">
        <v>34149</v>
      </c>
      <c r="M57" s="120">
        <v>100</v>
      </c>
      <c r="N57" s="120">
        <v>61.01519492006495</v>
      </c>
      <c r="O57" s="120">
        <v>7.0952751851509595</v>
      </c>
      <c r="P57" s="120">
        <v>12.810202114879404</v>
      </c>
    </row>
    <row r="58" spans="7:18" ht="12" customHeight="1" x14ac:dyDescent="0.3">
      <c r="G58" s="130" t="s">
        <v>141</v>
      </c>
      <c r="H58" s="131"/>
      <c r="I58" s="131"/>
      <c r="J58" s="131"/>
      <c r="K58" s="131"/>
      <c r="L58" s="131"/>
      <c r="M58" s="131"/>
      <c r="N58" s="131"/>
      <c r="O58" s="131"/>
      <c r="P58" s="132"/>
    </row>
    <row r="59" spans="7:18" s="103" customFormat="1" ht="12" customHeight="1" x14ac:dyDescent="0.35">
      <c r="G59" s="118" t="s">
        <v>131</v>
      </c>
      <c r="H59" s="119">
        <v>164612</v>
      </c>
      <c r="I59" s="119">
        <v>116490</v>
      </c>
      <c r="J59" s="119">
        <v>9643</v>
      </c>
      <c r="K59" s="119">
        <v>11175</v>
      </c>
      <c r="L59" s="119">
        <v>7495</v>
      </c>
      <c r="M59" s="120">
        <v>100.00000000000001</v>
      </c>
      <c r="N59" s="120">
        <v>74.142199761960839</v>
      </c>
      <c r="O59" s="120">
        <v>6.1374644373301424</v>
      </c>
      <c r="P59" s="120">
        <v>7.1125339714989462</v>
      </c>
    </row>
    <row r="60" spans="7:18" s="103" customFormat="1" ht="12" customHeight="1" x14ac:dyDescent="0.35">
      <c r="G60" s="118" t="s">
        <v>132</v>
      </c>
      <c r="H60" s="119">
        <v>173493</v>
      </c>
      <c r="I60" s="119">
        <v>119417</v>
      </c>
      <c r="J60" s="119">
        <v>10040</v>
      </c>
      <c r="K60" s="119">
        <v>12511</v>
      </c>
      <c r="L60" s="119">
        <v>8514</v>
      </c>
      <c r="M60" s="120">
        <v>100.00000000000001</v>
      </c>
      <c r="N60" s="120">
        <v>72.383151795076955</v>
      </c>
      <c r="O60" s="120">
        <v>6.0856230186872269</v>
      </c>
      <c r="P60" s="120">
        <v>7.583389401075288</v>
      </c>
    </row>
    <row r="61" spans="7:18" s="103" customFormat="1" ht="12" customHeight="1" x14ac:dyDescent="0.35">
      <c r="G61" s="118" t="s">
        <v>133</v>
      </c>
      <c r="H61" s="119">
        <v>185802</v>
      </c>
      <c r="I61" s="119">
        <v>126158</v>
      </c>
      <c r="J61" s="119">
        <v>10858</v>
      </c>
      <c r="K61" s="119">
        <v>14012</v>
      </c>
      <c r="L61" s="119">
        <v>10068</v>
      </c>
      <c r="M61" s="120">
        <v>100.00000000000001</v>
      </c>
      <c r="N61" s="120">
        <v>71.789181376398432</v>
      </c>
      <c r="O61" s="120">
        <v>6.178656378390067</v>
      </c>
      <c r="P61" s="120">
        <v>7.9734143648923936</v>
      </c>
    </row>
    <row r="62" spans="7:18" s="103" customFormat="1" ht="12" customHeight="1" x14ac:dyDescent="0.35">
      <c r="G62" s="118" t="s">
        <v>134</v>
      </c>
      <c r="H62" s="119">
        <v>196343</v>
      </c>
      <c r="I62" s="119">
        <v>130099</v>
      </c>
      <c r="J62" s="119">
        <v>12047</v>
      </c>
      <c r="K62" s="119">
        <v>15997</v>
      </c>
      <c r="L62" s="119">
        <v>10815</v>
      </c>
      <c r="M62" s="120">
        <v>99.999999999999986</v>
      </c>
      <c r="N62" s="120">
        <v>70.123647104480185</v>
      </c>
      <c r="O62" s="120">
        <v>6.4933594929067304</v>
      </c>
      <c r="P62" s="120">
        <v>8.6224181794661714</v>
      </c>
    </row>
    <row r="63" spans="7:18" s="103" customFormat="1" ht="12" customHeight="1" x14ac:dyDescent="0.35">
      <c r="G63" s="118" t="s">
        <v>135</v>
      </c>
      <c r="H63" s="119">
        <v>206935</v>
      </c>
      <c r="I63" s="119">
        <v>135164</v>
      </c>
      <c r="J63" s="119">
        <v>12034</v>
      </c>
      <c r="K63" s="119">
        <v>18231</v>
      </c>
      <c r="L63" s="119">
        <v>12011</v>
      </c>
      <c r="M63" s="120">
        <v>100</v>
      </c>
      <c r="N63" s="120">
        <v>69.341897354866518</v>
      </c>
      <c r="O63" s="120">
        <v>6.1736882066856822</v>
      </c>
      <c r="P63" s="120">
        <v>9.3528759926945888</v>
      </c>
    </row>
    <row r="64" spans="7:18" ht="12" customHeight="1" x14ac:dyDescent="0.3">
      <c r="G64" s="127" t="s">
        <v>136</v>
      </c>
      <c r="H64" s="128">
        <v>217832</v>
      </c>
      <c r="I64" s="128">
        <v>139061</v>
      </c>
      <c r="J64" s="128">
        <v>12669</v>
      </c>
      <c r="K64" s="128">
        <v>20158</v>
      </c>
      <c r="L64" s="128">
        <v>13844</v>
      </c>
      <c r="M64" s="129">
        <v>100</v>
      </c>
      <c r="N64" s="129">
        <v>68.171166931388115</v>
      </c>
      <c r="O64" s="129">
        <v>6.210659450555915</v>
      </c>
      <c r="P64" s="129">
        <v>9.8819538404219855</v>
      </c>
      <c r="R64" s="103"/>
    </row>
    <row r="65" spans="7:20" s="103" customFormat="1" ht="12" customHeight="1" x14ac:dyDescent="0.35">
      <c r="G65" s="118" t="s">
        <v>137</v>
      </c>
      <c r="H65" s="119">
        <v>228705</v>
      </c>
      <c r="I65" s="119">
        <v>142174</v>
      </c>
      <c r="J65" s="119">
        <v>12756</v>
      </c>
      <c r="K65" s="119">
        <v>22551</v>
      </c>
      <c r="L65" s="119">
        <v>16086</v>
      </c>
      <c r="M65" s="120">
        <v>99.999999999999986</v>
      </c>
      <c r="N65" s="120">
        <v>66.867965703911693</v>
      </c>
      <c r="O65" s="120">
        <v>5.9994638296671514</v>
      </c>
      <c r="P65" s="120">
        <v>10.606295768487293</v>
      </c>
    </row>
    <row r="66" spans="7:20" s="103" customFormat="1" ht="12" customHeight="1" x14ac:dyDescent="0.35">
      <c r="G66" s="118" t="s">
        <v>138</v>
      </c>
      <c r="H66" s="119">
        <v>242286</v>
      </c>
      <c r="I66" s="119">
        <v>146821</v>
      </c>
      <c r="J66" s="119">
        <v>13428</v>
      </c>
      <c r="K66" s="119">
        <v>25150</v>
      </c>
      <c r="L66" s="119">
        <v>19113</v>
      </c>
      <c r="M66" s="120">
        <v>99.999999999999986</v>
      </c>
      <c r="N66" s="120">
        <v>65.787976144067599</v>
      </c>
      <c r="O66" s="120">
        <v>6.0168568778481273</v>
      </c>
      <c r="P66" s="120">
        <v>11.269284366836491</v>
      </c>
    </row>
    <row r="67" spans="7:20" s="103" customFormat="1" ht="12" customHeight="1" x14ac:dyDescent="0.35">
      <c r="G67" s="118" t="s">
        <v>139</v>
      </c>
      <c r="H67" s="119">
        <v>252738</v>
      </c>
      <c r="I67" s="119">
        <v>149211</v>
      </c>
      <c r="J67" s="119">
        <v>13889</v>
      </c>
      <c r="K67" s="119">
        <v>27213</v>
      </c>
      <c r="L67" s="119">
        <v>21830</v>
      </c>
      <c r="M67" s="120">
        <v>100.00000000000003</v>
      </c>
      <c r="N67" s="120">
        <v>64.619242295632901</v>
      </c>
      <c r="O67" s="120">
        <v>6.0149496769276078</v>
      </c>
      <c r="P67" s="120">
        <v>11.785213158487364</v>
      </c>
    </row>
    <row r="68" spans="7:20" s="103" customFormat="1" ht="12" customHeight="1" x14ac:dyDescent="0.35">
      <c r="G68" s="118" t="s">
        <v>140</v>
      </c>
      <c r="H68" s="119">
        <v>262888</v>
      </c>
      <c r="I68" s="119">
        <v>151667</v>
      </c>
      <c r="J68" s="119">
        <v>14747</v>
      </c>
      <c r="K68" s="119">
        <v>29912</v>
      </c>
      <c r="L68" s="119">
        <v>23304</v>
      </c>
      <c r="M68" s="120">
        <v>100</v>
      </c>
      <c r="N68" s="120">
        <v>63.304310805396028</v>
      </c>
      <c r="O68" s="120">
        <v>6.1552524375584348</v>
      </c>
      <c r="P68" s="120">
        <v>12.484973954855082</v>
      </c>
    </row>
    <row r="69" spans="7:20" ht="12" customHeight="1" x14ac:dyDescent="0.3">
      <c r="G69" s="130" t="s">
        <v>142</v>
      </c>
      <c r="H69" s="131"/>
      <c r="I69" s="131"/>
      <c r="J69" s="131"/>
      <c r="K69" s="131"/>
      <c r="L69" s="131"/>
      <c r="M69" s="131"/>
      <c r="N69" s="131"/>
      <c r="O69" s="131"/>
      <c r="P69" s="132"/>
      <c r="R69" s="108" t="s">
        <v>154</v>
      </c>
      <c r="S69" s="108" t="s">
        <v>150</v>
      </c>
      <c r="T69" s="108" t="s">
        <v>151</v>
      </c>
    </row>
    <row r="70" spans="7:20" s="103" customFormat="1" ht="12" customHeight="1" x14ac:dyDescent="0.3">
      <c r="G70" s="118" t="s">
        <v>131</v>
      </c>
      <c r="H70" s="119">
        <v>89038</v>
      </c>
      <c r="I70" s="134">
        <v>56363</v>
      </c>
      <c r="J70" s="134">
        <v>8458</v>
      </c>
      <c r="K70" s="134">
        <v>6555</v>
      </c>
      <c r="L70" s="134">
        <v>3660</v>
      </c>
      <c r="M70" s="120">
        <v>99.999999999999986</v>
      </c>
      <c r="N70" s="120">
        <v>66.015835461125818</v>
      </c>
      <c r="O70" s="120">
        <v>9.9065332989763171</v>
      </c>
      <c r="P70" s="120">
        <v>7.6776218698025254</v>
      </c>
      <c r="R70" s="139" t="s">
        <v>161</v>
      </c>
      <c r="S70" s="140"/>
      <c r="T70" s="140"/>
    </row>
    <row r="71" spans="7:20" s="103" customFormat="1" ht="12" customHeight="1" x14ac:dyDescent="0.3">
      <c r="G71" s="118" t="s">
        <v>132</v>
      </c>
      <c r="H71" s="119">
        <v>93987</v>
      </c>
      <c r="I71" s="119">
        <v>58477</v>
      </c>
      <c r="J71" s="119">
        <v>8646</v>
      </c>
      <c r="K71" s="119">
        <v>7246</v>
      </c>
      <c r="L71" s="119">
        <v>4161</v>
      </c>
      <c r="M71" s="120">
        <v>100</v>
      </c>
      <c r="N71" s="120">
        <v>65.100305034177183</v>
      </c>
      <c r="O71" s="120">
        <v>9.6252755326965467</v>
      </c>
      <c r="P71" s="120">
        <v>8.0667067441498013</v>
      </c>
      <c r="R71" s="139" t="s">
        <v>162</v>
      </c>
      <c r="S71" s="140"/>
      <c r="T71" s="140"/>
    </row>
    <row r="72" spans="7:20" s="103" customFormat="1" ht="12" customHeight="1" x14ac:dyDescent="0.3">
      <c r="G72" s="118" t="s">
        <v>133</v>
      </c>
      <c r="H72" s="119">
        <v>100986</v>
      </c>
      <c r="I72" s="119">
        <v>61820</v>
      </c>
      <c r="J72" s="119">
        <v>9350</v>
      </c>
      <c r="K72" s="119">
        <v>8301</v>
      </c>
      <c r="L72" s="119">
        <v>4670</v>
      </c>
      <c r="M72" s="120">
        <v>100</v>
      </c>
      <c r="N72" s="120">
        <v>64.184559159433533</v>
      </c>
      <c r="O72" s="120">
        <v>9.7076290543627231</v>
      </c>
      <c r="P72" s="120">
        <v>8.6185057518999955</v>
      </c>
      <c r="R72" s="139" t="s">
        <v>163</v>
      </c>
      <c r="S72" s="140"/>
      <c r="T72" s="140"/>
    </row>
    <row r="73" spans="7:20" s="103" customFormat="1" ht="12" customHeight="1" x14ac:dyDescent="0.3">
      <c r="G73" s="118" t="s">
        <v>134</v>
      </c>
      <c r="H73" s="119">
        <v>105997</v>
      </c>
      <c r="I73" s="119">
        <v>64234</v>
      </c>
      <c r="J73" s="119">
        <v>9464</v>
      </c>
      <c r="K73" s="119">
        <v>9313</v>
      </c>
      <c r="L73" s="119">
        <v>5266</v>
      </c>
      <c r="M73" s="120">
        <v>100</v>
      </c>
      <c r="N73" s="120">
        <v>63.767856965581593</v>
      </c>
      <c r="O73" s="120">
        <v>9.3953202092702348</v>
      </c>
      <c r="P73" s="120">
        <v>9.2454160089743969</v>
      </c>
      <c r="R73" s="139" t="s">
        <v>164</v>
      </c>
      <c r="S73" s="108"/>
      <c r="T73" s="108"/>
    </row>
    <row r="74" spans="7:20" s="103" customFormat="1" ht="12" customHeight="1" x14ac:dyDescent="0.3">
      <c r="G74" s="118" t="s">
        <v>135</v>
      </c>
      <c r="H74" s="119">
        <v>111677</v>
      </c>
      <c r="I74" s="119">
        <v>66414</v>
      </c>
      <c r="J74" s="119">
        <v>9561</v>
      </c>
      <c r="K74" s="119">
        <v>10424</v>
      </c>
      <c r="L74" s="119">
        <v>5690</v>
      </c>
      <c r="M74" s="120">
        <v>99.999999999999986</v>
      </c>
      <c r="N74" s="120">
        <v>62.662401992697212</v>
      </c>
      <c r="O74" s="120">
        <v>9.0209176597129836</v>
      </c>
      <c r="P74" s="120">
        <v>9.8351684640569115</v>
      </c>
      <c r="R74" s="139" t="s">
        <v>165</v>
      </c>
      <c r="S74" s="108"/>
      <c r="T74" s="108"/>
    </row>
    <row r="75" spans="7:20" ht="12" customHeight="1" x14ac:dyDescent="0.3">
      <c r="G75" s="127" t="s">
        <v>136</v>
      </c>
      <c r="H75" s="128">
        <v>118017</v>
      </c>
      <c r="I75" s="128">
        <v>68789</v>
      </c>
      <c r="J75" s="128">
        <v>9868</v>
      </c>
      <c r="K75" s="128">
        <v>12106</v>
      </c>
      <c r="L75" s="128">
        <v>6225</v>
      </c>
      <c r="M75" s="129">
        <v>100</v>
      </c>
      <c r="N75" s="129">
        <v>61.533025619006729</v>
      </c>
      <c r="O75" s="129">
        <v>8.827107485329897</v>
      </c>
      <c r="P75" s="129">
        <v>10.829039645055103</v>
      </c>
      <c r="R75" s="139" t="s">
        <v>166</v>
      </c>
      <c r="S75" s="99"/>
      <c r="T75" s="99"/>
    </row>
    <row r="76" spans="7:20" s="103" customFormat="1" ht="12" customHeight="1" x14ac:dyDescent="0.3">
      <c r="G76" s="118" t="s">
        <v>137</v>
      </c>
      <c r="H76" s="119">
        <v>126089</v>
      </c>
      <c r="I76" s="119">
        <v>71970</v>
      </c>
      <c r="J76" s="119">
        <v>10290</v>
      </c>
      <c r="K76" s="119">
        <v>13474</v>
      </c>
      <c r="L76" s="119">
        <v>7381</v>
      </c>
      <c r="M76" s="120">
        <v>100.00000000000001</v>
      </c>
      <c r="N76" s="120">
        <v>60.627758870505779</v>
      </c>
      <c r="O76" s="120">
        <v>8.6683290089968672</v>
      </c>
      <c r="P76" s="120">
        <v>11.350540822859454</v>
      </c>
      <c r="R76" s="139" t="s">
        <v>167</v>
      </c>
      <c r="S76" s="108"/>
      <c r="T76" s="108"/>
    </row>
    <row r="77" spans="7:20" s="103" customFormat="1" ht="12" customHeight="1" x14ac:dyDescent="0.3">
      <c r="G77" s="118" t="s">
        <v>138</v>
      </c>
      <c r="H77" s="119">
        <v>134583</v>
      </c>
      <c r="I77" s="119">
        <v>74803</v>
      </c>
      <c r="J77" s="119">
        <v>11000</v>
      </c>
      <c r="K77" s="119">
        <v>15246</v>
      </c>
      <c r="L77" s="119">
        <v>8541</v>
      </c>
      <c r="M77" s="120">
        <v>100</v>
      </c>
      <c r="N77" s="120">
        <v>59.347677758207581</v>
      </c>
      <c r="O77" s="120">
        <v>8.7272496469430827</v>
      </c>
      <c r="P77" s="120">
        <v>12.095968010663112</v>
      </c>
      <c r="R77" s="139" t="s">
        <v>168</v>
      </c>
      <c r="S77" s="108"/>
      <c r="T77" s="108"/>
    </row>
    <row r="78" spans="7:20" s="103" customFormat="1" ht="12" customHeight="1" x14ac:dyDescent="0.3">
      <c r="G78" s="118" t="s">
        <v>139</v>
      </c>
      <c r="H78" s="119">
        <v>142497</v>
      </c>
      <c r="I78" s="119">
        <v>76981</v>
      </c>
      <c r="J78" s="119">
        <v>11406</v>
      </c>
      <c r="K78" s="119">
        <v>16834</v>
      </c>
      <c r="L78" s="119">
        <v>9866</v>
      </c>
      <c r="M78" s="120">
        <v>100</v>
      </c>
      <c r="N78" s="120">
        <v>58.041483514412164</v>
      </c>
      <c r="O78" s="120">
        <v>8.5997994435689993</v>
      </c>
      <c r="P78" s="120">
        <v>12.692356990447182</v>
      </c>
      <c r="R78" s="139" t="s">
        <v>169</v>
      </c>
      <c r="S78" s="108"/>
      <c r="T78" s="108"/>
    </row>
    <row r="79" spans="7:20" s="103" customFormat="1" ht="12" customHeight="1" thickBot="1" x14ac:dyDescent="0.35">
      <c r="G79" s="141" t="s">
        <v>140</v>
      </c>
      <c r="H79" s="142">
        <v>150006</v>
      </c>
      <c r="I79" s="142">
        <v>79425</v>
      </c>
      <c r="J79" s="142">
        <v>12126</v>
      </c>
      <c r="K79" s="142">
        <v>18606</v>
      </c>
      <c r="L79" s="142">
        <v>10845</v>
      </c>
      <c r="M79" s="143">
        <v>100</v>
      </c>
      <c r="N79" s="143">
        <v>57.074180266022815</v>
      </c>
      <c r="O79" s="143">
        <v>8.7136482204065793</v>
      </c>
      <c r="P79" s="143">
        <v>13.370125250609007</v>
      </c>
      <c r="R79" s="139" t="s">
        <v>170</v>
      </c>
      <c r="S79" s="108"/>
      <c r="T79" s="108"/>
    </row>
    <row r="80" spans="7:20" s="103" customFormat="1" ht="12" customHeight="1" x14ac:dyDescent="0.35">
      <c r="G80" s="144"/>
      <c r="H80" s="145"/>
      <c r="I80" s="145"/>
      <c r="J80" s="145"/>
      <c r="K80" s="145"/>
      <c r="L80" s="145"/>
      <c r="M80" s="145"/>
      <c r="N80" s="145"/>
      <c r="O80" s="145"/>
      <c r="P80" s="146"/>
    </row>
    <row r="81" spans="7:16" s="103" customFormat="1" ht="12" customHeight="1" x14ac:dyDescent="0.35">
      <c r="G81" s="90" t="s">
        <v>124</v>
      </c>
      <c r="H81" s="91" t="s">
        <v>125</v>
      </c>
      <c r="I81" s="91"/>
      <c r="J81" s="91"/>
      <c r="K81" s="91"/>
      <c r="L81" s="91"/>
      <c r="M81" s="92" t="s">
        <v>126</v>
      </c>
      <c r="N81" s="92"/>
      <c r="O81" s="92"/>
      <c r="P81" s="92"/>
    </row>
    <row r="82" spans="7:16" s="103" customFormat="1" ht="12" customHeight="1" x14ac:dyDescent="0.35">
      <c r="G82" s="90"/>
      <c r="H82" s="95" t="s">
        <v>2</v>
      </c>
      <c r="I82" s="96" t="s">
        <v>127</v>
      </c>
      <c r="J82" s="96" t="s">
        <v>128</v>
      </c>
      <c r="K82" s="96" t="s">
        <v>146</v>
      </c>
      <c r="L82" s="97" t="s">
        <v>129</v>
      </c>
      <c r="M82" s="96" t="s">
        <v>2</v>
      </c>
      <c r="N82" s="96" t="s">
        <v>127</v>
      </c>
      <c r="O82" s="96" t="s">
        <v>128</v>
      </c>
      <c r="P82" s="96" t="s">
        <v>146</v>
      </c>
    </row>
    <row r="83" spans="7:16" s="103" customFormat="1" ht="12" customHeight="1" x14ac:dyDescent="0.35">
      <c r="G83" s="90"/>
      <c r="H83" s="95"/>
      <c r="I83" s="96"/>
      <c r="J83" s="96"/>
      <c r="K83" s="96"/>
      <c r="L83" s="97"/>
      <c r="M83" s="96"/>
      <c r="N83" s="96"/>
      <c r="O83" s="96"/>
      <c r="P83" s="96"/>
    </row>
    <row r="84" spans="7:16" s="103" customFormat="1" ht="12" customHeight="1" x14ac:dyDescent="0.35">
      <c r="G84" s="147" t="s">
        <v>144</v>
      </c>
      <c r="H84" s="148"/>
      <c r="I84" s="148"/>
      <c r="J84" s="148"/>
      <c r="K84" s="148"/>
      <c r="L84" s="148"/>
      <c r="M84" s="148"/>
      <c r="N84" s="148"/>
      <c r="O84" s="148"/>
      <c r="P84" s="149"/>
    </row>
    <row r="85" spans="7:16" s="103" customFormat="1" ht="12" customHeight="1" x14ac:dyDescent="0.35">
      <c r="G85" s="112" t="s">
        <v>2</v>
      </c>
      <c r="H85" s="113"/>
      <c r="I85" s="113"/>
      <c r="J85" s="113"/>
      <c r="K85" s="113"/>
      <c r="L85" s="113"/>
      <c r="M85" s="113"/>
      <c r="N85" s="113"/>
      <c r="O85" s="113"/>
      <c r="P85" s="114"/>
    </row>
    <row r="86" spans="7:16" s="103" customFormat="1" ht="12" customHeight="1" x14ac:dyDescent="0.35">
      <c r="G86" s="118" t="s">
        <v>131</v>
      </c>
      <c r="H86" s="119">
        <v>79781</v>
      </c>
      <c r="I86" s="119">
        <v>34037</v>
      </c>
      <c r="J86" s="119">
        <v>3649</v>
      </c>
      <c r="K86" s="119">
        <v>3176</v>
      </c>
      <c r="L86" s="119">
        <v>30423</v>
      </c>
      <c r="M86" s="120">
        <v>100.00000000000001</v>
      </c>
      <c r="N86" s="120">
        <v>68.959439199319263</v>
      </c>
      <c r="O86" s="120">
        <v>7.3929251590421003</v>
      </c>
      <c r="P86" s="120">
        <v>6.43462052757405</v>
      </c>
    </row>
    <row r="87" spans="7:16" s="103" customFormat="1" ht="12" customHeight="1" x14ac:dyDescent="0.35">
      <c r="G87" s="118" t="s">
        <v>132</v>
      </c>
      <c r="H87" s="119">
        <v>86271</v>
      </c>
      <c r="I87" s="119">
        <v>36293</v>
      </c>
      <c r="J87" s="119">
        <v>3971</v>
      </c>
      <c r="K87" s="119">
        <v>3487</v>
      </c>
      <c r="L87" s="119">
        <v>32887</v>
      </c>
      <c r="M87" s="120">
        <v>99.999999999999986</v>
      </c>
      <c r="N87" s="120">
        <v>67.984789450022475</v>
      </c>
      <c r="O87" s="120">
        <v>7.4385583695489279</v>
      </c>
      <c r="P87" s="120">
        <v>6.5319196763075089</v>
      </c>
    </row>
    <row r="88" spans="7:16" s="103" customFormat="1" ht="12" customHeight="1" x14ac:dyDescent="0.35">
      <c r="G88" s="118" t="s">
        <v>133</v>
      </c>
      <c r="H88" s="119">
        <v>91612</v>
      </c>
      <c r="I88" s="119">
        <v>39014</v>
      </c>
      <c r="J88" s="119">
        <v>4383</v>
      </c>
      <c r="K88" s="119">
        <v>3859</v>
      </c>
      <c r="L88" s="119">
        <v>34507</v>
      </c>
      <c r="M88" s="120">
        <v>100</v>
      </c>
      <c r="N88" s="120">
        <v>68.319761842220473</v>
      </c>
      <c r="O88" s="120">
        <v>7.6753349093774625</v>
      </c>
      <c r="P88" s="120">
        <v>6.7577269941336127</v>
      </c>
    </row>
    <row r="89" spans="7:16" s="103" customFormat="1" ht="12" customHeight="1" x14ac:dyDescent="0.35">
      <c r="G89" s="118" t="s">
        <v>134</v>
      </c>
      <c r="H89" s="119">
        <v>95375</v>
      </c>
      <c r="I89" s="119">
        <v>39490</v>
      </c>
      <c r="J89" s="119">
        <v>4911</v>
      </c>
      <c r="K89" s="119">
        <v>4268</v>
      </c>
      <c r="L89" s="119">
        <v>35946</v>
      </c>
      <c r="M89" s="120">
        <v>99.999999999999986</v>
      </c>
      <c r="N89" s="120">
        <v>66.449040030961314</v>
      </c>
      <c r="O89" s="120">
        <v>8.2636423295024315</v>
      </c>
      <c r="P89" s="120">
        <v>7.1816789782765982</v>
      </c>
    </row>
    <row r="90" spans="7:16" s="103" customFormat="1" ht="12" customHeight="1" x14ac:dyDescent="0.35">
      <c r="G90" s="118" t="s">
        <v>135</v>
      </c>
      <c r="H90" s="119">
        <v>100078</v>
      </c>
      <c r="I90" s="119">
        <v>40241</v>
      </c>
      <c r="J90" s="119">
        <v>4883</v>
      </c>
      <c r="K90" s="119">
        <v>4617</v>
      </c>
      <c r="L90" s="119">
        <v>39643</v>
      </c>
      <c r="M90" s="120">
        <v>99.999999999999986</v>
      </c>
      <c r="N90" s="120">
        <v>66.585587821626547</v>
      </c>
      <c r="O90" s="120">
        <v>8.079755108794572</v>
      </c>
      <c r="P90" s="120">
        <v>7.6396128071481755</v>
      </c>
    </row>
    <row r="91" spans="7:16" ht="12" customHeight="1" x14ac:dyDescent="0.3">
      <c r="G91" s="127" t="s">
        <v>136</v>
      </c>
      <c r="H91" s="128">
        <v>112260</v>
      </c>
      <c r="I91" s="128">
        <v>40006</v>
      </c>
      <c r="J91" s="128">
        <v>5120</v>
      </c>
      <c r="K91" s="128">
        <v>4969</v>
      </c>
      <c r="L91" s="128">
        <v>51118</v>
      </c>
      <c r="M91" s="129">
        <v>100.00000000000001</v>
      </c>
      <c r="N91" s="129">
        <v>65.431291092865791</v>
      </c>
      <c r="O91" s="129">
        <v>8.3739491675116948</v>
      </c>
      <c r="P91" s="129">
        <v>8.1269830885479699</v>
      </c>
    </row>
    <row r="92" spans="7:16" s="103" customFormat="1" ht="12" customHeight="1" x14ac:dyDescent="0.35">
      <c r="G92" s="118" t="s">
        <v>137</v>
      </c>
      <c r="H92" s="119">
        <v>129142</v>
      </c>
      <c r="I92" s="119">
        <v>40199</v>
      </c>
      <c r="J92" s="119">
        <v>5235</v>
      </c>
      <c r="K92" s="119">
        <v>5291</v>
      </c>
      <c r="L92" s="119">
        <v>66295</v>
      </c>
      <c r="M92" s="120">
        <v>100</v>
      </c>
      <c r="N92" s="120">
        <v>63.963275892246251</v>
      </c>
      <c r="O92" s="120">
        <v>8.3297532101770972</v>
      </c>
      <c r="P92" s="120">
        <v>8.4188584976212066</v>
      </c>
    </row>
    <row r="93" spans="7:16" s="103" customFormat="1" ht="12" customHeight="1" x14ac:dyDescent="0.35">
      <c r="G93" s="118" t="s">
        <v>138</v>
      </c>
      <c r="H93" s="119">
        <v>139282</v>
      </c>
      <c r="I93" s="119">
        <v>40985</v>
      </c>
      <c r="J93" s="119">
        <v>5457</v>
      </c>
      <c r="K93" s="119">
        <v>5655</v>
      </c>
      <c r="L93" s="119">
        <v>74026</v>
      </c>
      <c r="M93" s="120">
        <v>99.999999999999986</v>
      </c>
      <c r="N93" s="120">
        <v>62.806485227412033</v>
      </c>
      <c r="O93" s="120">
        <v>8.3624494299374774</v>
      </c>
      <c r="P93" s="120">
        <v>8.6658698050753955</v>
      </c>
    </row>
    <row r="94" spans="7:16" s="103" customFormat="1" ht="12" customHeight="1" x14ac:dyDescent="0.35">
      <c r="G94" s="118" t="s">
        <v>139</v>
      </c>
      <c r="H94" s="119">
        <v>140255</v>
      </c>
      <c r="I94" s="119">
        <v>42724</v>
      </c>
      <c r="J94" s="119">
        <v>5848</v>
      </c>
      <c r="K94" s="119">
        <v>6291</v>
      </c>
      <c r="L94" s="119">
        <v>71902</v>
      </c>
      <c r="M94" s="120">
        <v>100</v>
      </c>
      <c r="N94" s="120">
        <v>62.504937603323917</v>
      </c>
      <c r="O94" s="120">
        <v>8.5555864409755245</v>
      </c>
      <c r="P94" s="120">
        <v>9.203692595789505</v>
      </c>
    </row>
    <row r="95" spans="7:16" s="103" customFormat="1" ht="12" customHeight="1" x14ac:dyDescent="0.35">
      <c r="G95" s="118" t="s">
        <v>140</v>
      </c>
      <c r="H95" s="119">
        <v>138173</v>
      </c>
      <c r="I95" s="119">
        <v>44226</v>
      </c>
      <c r="J95" s="119">
        <v>6399</v>
      </c>
      <c r="K95" s="119">
        <v>7159</v>
      </c>
      <c r="L95" s="119">
        <v>65700</v>
      </c>
      <c r="M95" s="120">
        <v>100</v>
      </c>
      <c r="N95" s="120">
        <v>61.024105528955609</v>
      </c>
      <c r="O95" s="120">
        <v>8.8294951223214166</v>
      </c>
      <c r="P95" s="120">
        <v>9.8781615222220687</v>
      </c>
    </row>
    <row r="96" spans="7:16" ht="12" customHeight="1" x14ac:dyDescent="0.3">
      <c r="G96" s="130" t="s">
        <v>141</v>
      </c>
      <c r="H96" s="131"/>
      <c r="I96" s="131"/>
      <c r="J96" s="131"/>
      <c r="K96" s="131"/>
      <c r="L96" s="131"/>
      <c r="M96" s="131"/>
      <c r="N96" s="131"/>
      <c r="O96" s="131"/>
      <c r="P96" s="132"/>
    </row>
    <row r="97" spans="7:20" s="103" customFormat="1" ht="12" customHeight="1" x14ac:dyDescent="0.35">
      <c r="G97" s="118" t="s">
        <v>131</v>
      </c>
      <c r="H97" s="119">
        <v>55217</v>
      </c>
      <c r="I97" s="134">
        <v>23881</v>
      </c>
      <c r="J97" s="134">
        <v>2118</v>
      </c>
      <c r="K97" s="134">
        <v>2179</v>
      </c>
      <c r="L97" s="134">
        <v>21486</v>
      </c>
      <c r="M97" s="120">
        <v>100</v>
      </c>
      <c r="N97" s="120">
        <v>70.79837538169636</v>
      </c>
      <c r="O97" s="120">
        <v>6.2790904509205188</v>
      </c>
      <c r="P97" s="120">
        <v>6.4599329993181343</v>
      </c>
    </row>
    <row r="98" spans="7:20" s="103" customFormat="1" ht="12" customHeight="1" x14ac:dyDescent="0.35">
      <c r="G98" s="118" t="s">
        <v>132</v>
      </c>
      <c r="H98" s="119">
        <v>59617</v>
      </c>
      <c r="I98" s="134">
        <v>25514</v>
      </c>
      <c r="J98" s="134">
        <v>2318</v>
      </c>
      <c r="K98" s="134">
        <v>2341</v>
      </c>
      <c r="L98" s="134">
        <v>23205</v>
      </c>
      <c r="M98" s="120">
        <v>99.999999999999986</v>
      </c>
      <c r="N98" s="120">
        <v>70.070306492365148</v>
      </c>
      <c r="O98" s="120">
        <v>6.3660331758760851</v>
      </c>
      <c r="P98" s="120">
        <v>6.4291991651104041</v>
      </c>
    </row>
    <row r="99" spans="7:20" s="103" customFormat="1" ht="12" customHeight="1" x14ac:dyDescent="0.35">
      <c r="G99" s="118" t="s">
        <v>133</v>
      </c>
      <c r="H99" s="119">
        <v>63212</v>
      </c>
      <c r="I99" s="134">
        <v>27720</v>
      </c>
      <c r="J99" s="134">
        <v>2512</v>
      </c>
      <c r="K99" s="134">
        <v>2568</v>
      </c>
      <c r="L99" s="134">
        <v>24076</v>
      </c>
      <c r="M99" s="120">
        <v>100.00000000000001</v>
      </c>
      <c r="N99" s="120">
        <v>70.829926410466072</v>
      </c>
      <c r="O99" s="120">
        <v>6.4186426819296818</v>
      </c>
      <c r="P99" s="120">
        <v>6.561733442354865</v>
      </c>
    </row>
    <row r="100" spans="7:20" s="103" customFormat="1" ht="12" customHeight="1" x14ac:dyDescent="0.35">
      <c r="G100" s="118" t="s">
        <v>134</v>
      </c>
      <c r="H100" s="119">
        <v>65369</v>
      </c>
      <c r="I100" s="119">
        <v>27745</v>
      </c>
      <c r="J100" s="119">
        <v>2889</v>
      </c>
      <c r="K100" s="119">
        <v>2934</v>
      </c>
      <c r="L100" s="119">
        <v>24839</v>
      </c>
      <c r="M100" s="120">
        <v>99.999999999999986</v>
      </c>
      <c r="N100" s="120">
        <v>68.455465087589445</v>
      </c>
      <c r="O100" s="120">
        <v>7.1280532938564027</v>
      </c>
      <c r="P100" s="120">
        <v>7.2390821613619538</v>
      </c>
    </row>
    <row r="101" spans="7:20" s="103" customFormat="1" ht="12" customHeight="1" x14ac:dyDescent="0.35">
      <c r="G101" s="118" t="s">
        <v>135</v>
      </c>
      <c r="H101" s="119">
        <v>67904</v>
      </c>
      <c r="I101" s="119">
        <v>28044</v>
      </c>
      <c r="J101" s="119">
        <v>2911</v>
      </c>
      <c r="K101" s="119">
        <v>3143</v>
      </c>
      <c r="L101" s="119">
        <v>27013</v>
      </c>
      <c r="M101" s="120">
        <v>99.999999999999986</v>
      </c>
      <c r="N101" s="120">
        <v>68.582328629771823</v>
      </c>
      <c r="O101" s="120">
        <v>7.1189259250201751</v>
      </c>
      <c r="P101" s="120">
        <v>7.6862879362206842</v>
      </c>
    </row>
    <row r="102" spans="7:20" ht="12" customHeight="1" x14ac:dyDescent="0.3">
      <c r="G102" s="127" t="s">
        <v>136</v>
      </c>
      <c r="H102" s="128">
        <v>75544</v>
      </c>
      <c r="I102" s="128">
        <v>27524</v>
      </c>
      <c r="J102" s="128">
        <v>3046</v>
      </c>
      <c r="K102" s="128">
        <v>3363</v>
      </c>
      <c r="L102" s="128">
        <v>34671</v>
      </c>
      <c r="M102" s="129">
        <v>100.00000000000001</v>
      </c>
      <c r="N102" s="129">
        <v>67.340297996232238</v>
      </c>
      <c r="O102" s="129">
        <v>7.4523524086805475</v>
      </c>
      <c r="P102" s="129">
        <v>8.2279255254079704</v>
      </c>
      <c r="R102" s="103"/>
    </row>
    <row r="103" spans="7:20" s="103" customFormat="1" ht="12" customHeight="1" x14ac:dyDescent="0.35">
      <c r="G103" s="118" t="s">
        <v>137</v>
      </c>
      <c r="H103" s="119">
        <v>87052</v>
      </c>
      <c r="I103" s="119">
        <v>27462</v>
      </c>
      <c r="J103" s="119">
        <v>3072</v>
      </c>
      <c r="K103" s="119">
        <v>3450</v>
      </c>
      <c r="L103" s="119">
        <v>45474</v>
      </c>
      <c r="M103" s="120">
        <v>99.999999999999986</v>
      </c>
      <c r="N103" s="120">
        <v>66.049353023233436</v>
      </c>
      <c r="O103" s="120">
        <v>7.3885227764683243</v>
      </c>
      <c r="P103" s="120">
        <v>8.2976574149790761</v>
      </c>
    </row>
    <row r="104" spans="7:20" s="103" customFormat="1" ht="12" customHeight="1" x14ac:dyDescent="0.35">
      <c r="G104" s="118" t="s">
        <v>138</v>
      </c>
      <c r="H104" s="119">
        <v>93746</v>
      </c>
      <c r="I104" s="119">
        <v>27832</v>
      </c>
      <c r="J104" s="119">
        <v>3162</v>
      </c>
      <c r="K104" s="119">
        <v>3702</v>
      </c>
      <c r="L104" s="119">
        <v>50779</v>
      </c>
      <c r="M104" s="120">
        <v>100</v>
      </c>
      <c r="N104" s="120">
        <v>64.775292666464964</v>
      </c>
      <c r="O104" s="120">
        <v>7.3591360811785789</v>
      </c>
      <c r="P104" s="120">
        <v>8.6159145390648639</v>
      </c>
    </row>
    <row r="105" spans="7:20" s="103" customFormat="1" ht="12" customHeight="1" x14ac:dyDescent="0.35">
      <c r="G105" s="118" t="s">
        <v>139</v>
      </c>
      <c r="H105" s="119">
        <v>92504</v>
      </c>
      <c r="I105" s="119">
        <v>28847</v>
      </c>
      <c r="J105" s="119">
        <v>3399</v>
      </c>
      <c r="K105" s="119">
        <v>4079</v>
      </c>
      <c r="L105" s="119">
        <v>47897</v>
      </c>
      <c r="M105" s="120">
        <v>99.999999999999986</v>
      </c>
      <c r="N105" s="120">
        <v>64.669222319366909</v>
      </c>
      <c r="O105" s="120">
        <v>7.6198802878471987</v>
      </c>
      <c r="P105" s="120">
        <v>9.1443047055394899</v>
      </c>
    </row>
    <row r="106" spans="7:20" s="103" customFormat="1" ht="12" customHeight="1" x14ac:dyDescent="0.35">
      <c r="G106" s="118" t="s">
        <v>140</v>
      </c>
      <c r="H106" s="119">
        <v>90090</v>
      </c>
      <c r="I106" s="119">
        <v>29770</v>
      </c>
      <c r="J106" s="119">
        <v>3600</v>
      </c>
      <c r="K106" s="119">
        <v>4602</v>
      </c>
      <c r="L106" s="119">
        <v>43091</v>
      </c>
      <c r="M106" s="120">
        <v>100</v>
      </c>
      <c r="N106" s="120">
        <v>63.341773229217644</v>
      </c>
      <c r="O106" s="120">
        <v>7.6597374412221528</v>
      </c>
      <c r="P106" s="120">
        <v>9.7916976956956532</v>
      </c>
    </row>
    <row r="107" spans="7:20" ht="12" customHeight="1" x14ac:dyDescent="0.3">
      <c r="G107" s="130" t="s">
        <v>142</v>
      </c>
      <c r="H107" s="131"/>
      <c r="I107" s="131"/>
      <c r="J107" s="131"/>
      <c r="K107" s="131"/>
      <c r="L107" s="131"/>
      <c r="M107" s="131"/>
      <c r="N107" s="131"/>
      <c r="O107" s="131"/>
      <c r="P107" s="132"/>
      <c r="R107" s="108" t="s">
        <v>155</v>
      </c>
      <c r="S107" s="108" t="s">
        <v>150</v>
      </c>
      <c r="T107" s="108" t="s">
        <v>151</v>
      </c>
    </row>
    <row r="108" spans="7:20" s="103" customFormat="1" ht="12" customHeight="1" x14ac:dyDescent="0.3">
      <c r="G108" s="118" t="s">
        <v>131</v>
      </c>
      <c r="H108" s="119">
        <v>24564</v>
      </c>
      <c r="I108" s="134">
        <v>10156</v>
      </c>
      <c r="J108" s="134">
        <v>1531</v>
      </c>
      <c r="K108" s="134">
        <v>997</v>
      </c>
      <c r="L108" s="134">
        <v>8937</v>
      </c>
      <c r="M108" s="120">
        <v>100.00000000000001</v>
      </c>
      <c r="N108" s="120">
        <v>64.990081269597482</v>
      </c>
      <c r="O108" s="120">
        <v>9.7971459653164388</v>
      </c>
      <c r="P108" s="120">
        <v>6.3799833621296473</v>
      </c>
      <c r="R108" s="139" t="s">
        <v>161</v>
      </c>
      <c r="S108" s="140"/>
      <c r="T108" s="140"/>
    </row>
    <row r="109" spans="7:20" s="103" customFormat="1" ht="12" customHeight="1" x14ac:dyDescent="0.3">
      <c r="G109" s="118" t="s">
        <v>132</v>
      </c>
      <c r="H109" s="119">
        <v>26654</v>
      </c>
      <c r="I109" s="134">
        <v>10779</v>
      </c>
      <c r="J109" s="134">
        <v>1653</v>
      </c>
      <c r="K109" s="134">
        <v>1146</v>
      </c>
      <c r="L109" s="134">
        <v>9682</v>
      </c>
      <c r="M109" s="120">
        <v>100</v>
      </c>
      <c r="N109" s="120">
        <v>63.510487862361543</v>
      </c>
      <c r="O109" s="120">
        <v>9.739571058213528</v>
      </c>
      <c r="P109" s="120">
        <v>6.7522979024275269</v>
      </c>
      <c r="R109" s="139" t="s">
        <v>162</v>
      </c>
      <c r="S109" s="140"/>
      <c r="T109" s="140"/>
    </row>
    <row r="110" spans="7:20" s="103" customFormat="1" ht="12" customHeight="1" x14ac:dyDescent="0.3">
      <c r="G110" s="118" t="s">
        <v>133</v>
      </c>
      <c r="H110" s="119">
        <v>28400</v>
      </c>
      <c r="I110" s="134">
        <v>11294</v>
      </c>
      <c r="J110" s="134">
        <v>1871</v>
      </c>
      <c r="K110" s="134">
        <v>1291</v>
      </c>
      <c r="L110" s="134">
        <v>10431</v>
      </c>
      <c r="M110" s="120">
        <v>100.00000000000001</v>
      </c>
      <c r="N110" s="120">
        <v>62.852690745172247</v>
      </c>
      <c r="O110" s="120">
        <v>10.412376871278314</v>
      </c>
      <c r="P110" s="120">
        <v>7.1845956925816692</v>
      </c>
      <c r="R110" s="139" t="s">
        <v>163</v>
      </c>
      <c r="S110" s="140"/>
      <c r="T110" s="140"/>
    </row>
    <row r="111" spans="7:20" s="103" customFormat="1" ht="12" customHeight="1" x14ac:dyDescent="0.3">
      <c r="G111" s="118" t="s">
        <v>134</v>
      </c>
      <c r="H111" s="119">
        <v>30006</v>
      </c>
      <c r="I111" s="119">
        <v>11745</v>
      </c>
      <c r="J111" s="119">
        <v>2022</v>
      </c>
      <c r="K111" s="119">
        <v>1334</v>
      </c>
      <c r="L111" s="119">
        <v>11107</v>
      </c>
      <c r="M111" s="120">
        <v>100</v>
      </c>
      <c r="N111" s="120">
        <v>62.146145298693057</v>
      </c>
      <c r="O111" s="120">
        <v>10.698978781946135</v>
      </c>
      <c r="P111" s="120">
        <v>7.0585745277527909</v>
      </c>
      <c r="R111" s="139" t="s">
        <v>164</v>
      </c>
      <c r="S111" s="108"/>
      <c r="T111" s="108"/>
    </row>
    <row r="112" spans="7:20" s="103" customFormat="1" ht="12" customHeight="1" x14ac:dyDescent="0.3">
      <c r="G112" s="118" t="s">
        <v>135</v>
      </c>
      <c r="H112" s="119">
        <v>32174</v>
      </c>
      <c r="I112" s="119">
        <v>12197</v>
      </c>
      <c r="J112" s="119">
        <v>1972</v>
      </c>
      <c r="K112" s="119">
        <v>1474</v>
      </c>
      <c r="L112" s="119">
        <v>12630</v>
      </c>
      <c r="M112" s="120">
        <v>99.999999999999986</v>
      </c>
      <c r="N112" s="120">
        <v>62.40790012279983</v>
      </c>
      <c r="O112" s="120">
        <v>10.090053213262383</v>
      </c>
      <c r="P112" s="120">
        <v>7.5419566107245188</v>
      </c>
      <c r="R112" s="139" t="s">
        <v>165</v>
      </c>
      <c r="S112" s="108"/>
      <c r="T112" s="108"/>
    </row>
    <row r="113" spans="7:20" ht="12" customHeight="1" x14ac:dyDescent="0.3">
      <c r="G113" s="127" t="s">
        <v>136</v>
      </c>
      <c r="H113" s="128">
        <v>36716</v>
      </c>
      <c r="I113" s="128">
        <v>12482</v>
      </c>
      <c r="J113" s="128">
        <v>2074</v>
      </c>
      <c r="K113" s="128">
        <v>1606</v>
      </c>
      <c r="L113" s="128">
        <v>16447</v>
      </c>
      <c r="M113" s="129">
        <v>99.999999999999986</v>
      </c>
      <c r="N113" s="129">
        <v>61.581725788149392</v>
      </c>
      <c r="O113" s="129">
        <v>10.232374562139228</v>
      </c>
      <c r="P113" s="129">
        <v>7.9234298682717448</v>
      </c>
      <c r="R113" s="139" t="s">
        <v>166</v>
      </c>
      <c r="S113" s="99"/>
      <c r="T113" s="99"/>
    </row>
    <row r="114" spans="7:20" s="103" customFormat="1" ht="12" customHeight="1" x14ac:dyDescent="0.3">
      <c r="G114" s="118" t="s">
        <v>137</v>
      </c>
      <c r="H114" s="119">
        <v>42090</v>
      </c>
      <c r="I114" s="119">
        <v>12737</v>
      </c>
      <c r="J114" s="119">
        <v>2163</v>
      </c>
      <c r="K114" s="119">
        <v>1841</v>
      </c>
      <c r="L114" s="119">
        <v>20821</v>
      </c>
      <c r="M114" s="120">
        <v>100.00000000000003</v>
      </c>
      <c r="N114" s="120">
        <v>59.885279044618933</v>
      </c>
      <c r="O114" s="120">
        <v>10.169730593821996</v>
      </c>
      <c r="P114" s="120">
        <v>8.6557901170717955</v>
      </c>
      <c r="R114" s="139" t="s">
        <v>167</v>
      </c>
      <c r="S114" s="108"/>
      <c r="T114" s="108"/>
    </row>
    <row r="115" spans="7:20" s="103" customFormat="1" ht="12" customHeight="1" x14ac:dyDescent="0.3">
      <c r="G115" s="118" t="s">
        <v>138</v>
      </c>
      <c r="H115" s="119">
        <v>45536</v>
      </c>
      <c r="I115" s="119">
        <v>13153</v>
      </c>
      <c r="J115" s="119">
        <v>2295</v>
      </c>
      <c r="K115" s="119">
        <v>1953</v>
      </c>
      <c r="L115" s="119">
        <v>23247</v>
      </c>
      <c r="M115" s="120">
        <v>100.00000000000001</v>
      </c>
      <c r="N115" s="120">
        <v>59.011171429853292</v>
      </c>
      <c r="O115" s="120">
        <v>10.296558840683744</v>
      </c>
      <c r="P115" s="120">
        <v>8.762169680111267</v>
      </c>
      <c r="R115" s="139" t="s">
        <v>168</v>
      </c>
      <c r="S115" s="108"/>
      <c r="T115" s="108"/>
    </row>
    <row r="116" spans="7:20" s="103" customFormat="1" ht="12" customHeight="1" x14ac:dyDescent="0.3">
      <c r="G116" s="118" t="s">
        <v>139</v>
      </c>
      <c r="H116" s="119">
        <v>47751</v>
      </c>
      <c r="I116" s="119">
        <v>13877</v>
      </c>
      <c r="J116" s="119">
        <v>2449</v>
      </c>
      <c r="K116" s="119">
        <v>2212</v>
      </c>
      <c r="L116" s="119">
        <v>24005</v>
      </c>
      <c r="M116" s="120">
        <v>100</v>
      </c>
      <c r="N116" s="120">
        <v>58.439316095342377</v>
      </c>
      <c r="O116" s="120">
        <v>10.313315926892951</v>
      </c>
      <c r="P116" s="120">
        <v>9.3152530952581483</v>
      </c>
      <c r="R116" s="139" t="s">
        <v>169</v>
      </c>
      <c r="S116" s="108"/>
      <c r="T116" s="108"/>
    </row>
    <row r="117" spans="7:20" s="103" customFormat="1" ht="12" customHeight="1" thickBot="1" x14ac:dyDescent="0.35">
      <c r="G117" s="141" t="s">
        <v>140</v>
      </c>
      <c r="H117" s="142">
        <v>48083</v>
      </c>
      <c r="I117" s="142">
        <v>14456</v>
      </c>
      <c r="J117" s="142">
        <v>2799</v>
      </c>
      <c r="K117" s="142">
        <v>2557</v>
      </c>
      <c r="L117" s="142">
        <v>22609</v>
      </c>
      <c r="M117" s="143">
        <v>100.00000000000001</v>
      </c>
      <c r="N117" s="143">
        <v>56.748056842270557</v>
      </c>
      <c r="O117" s="143">
        <v>10.9876737065243</v>
      </c>
      <c r="P117" s="143">
        <v>10.03768548323781</v>
      </c>
      <c r="R117" s="139" t="s">
        <v>170</v>
      </c>
      <c r="S117" s="108"/>
      <c r="T117" s="108"/>
    </row>
    <row r="118" spans="7:20" s="103" customFormat="1" ht="12" customHeight="1" x14ac:dyDescent="0.35">
      <c r="G118" s="144"/>
      <c r="H118" s="145"/>
      <c r="I118" s="145"/>
      <c r="J118" s="145"/>
      <c r="K118" s="145"/>
      <c r="L118" s="145"/>
      <c r="M118" s="145"/>
      <c r="N118" s="145"/>
      <c r="O118" s="145"/>
      <c r="P118" s="146"/>
    </row>
    <row r="119" spans="7:20" s="103" customFormat="1" ht="12" customHeight="1" x14ac:dyDescent="0.35">
      <c r="G119" s="90" t="s">
        <v>124</v>
      </c>
      <c r="H119" s="91" t="s">
        <v>125</v>
      </c>
      <c r="I119" s="91"/>
      <c r="J119" s="91"/>
      <c r="K119" s="91"/>
      <c r="L119" s="91"/>
      <c r="M119" s="92" t="s">
        <v>126</v>
      </c>
      <c r="N119" s="92"/>
      <c r="O119" s="92"/>
      <c r="P119" s="92"/>
    </row>
    <row r="120" spans="7:20" s="103" customFormat="1" ht="12" customHeight="1" x14ac:dyDescent="0.35">
      <c r="G120" s="90"/>
      <c r="H120" s="95" t="s">
        <v>2</v>
      </c>
      <c r="I120" s="96" t="s">
        <v>127</v>
      </c>
      <c r="J120" s="96" t="s">
        <v>128</v>
      </c>
      <c r="K120" s="96" t="s">
        <v>146</v>
      </c>
      <c r="L120" s="97" t="s">
        <v>129</v>
      </c>
      <c r="M120" s="96" t="s">
        <v>2</v>
      </c>
      <c r="N120" s="96" t="s">
        <v>127</v>
      </c>
      <c r="O120" s="96" t="s">
        <v>128</v>
      </c>
      <c r="P120" s="96" t="s">
        <v>146</v>
      </c>
    </row>
    <row r="121" spans="7:20" s="103" customFormat="1" ht="12" customHeight="1" x14ac:dyDescent="0.35">
      <c r="G121" s="90"/>
      <c r="H121" s="95"/>
      <c r="I121" s="96"/>
      <c r="J121" s="96"/>
      <c r="K121" s="96"/>
      <c r="L121" s="97"/>
      <c r="M121" s="96"/>
      <c r="N121" s="96"/>
      <c r="O121" s="96"/>
      <c r="P121" s="96"/>
    </row>
    <row r="122" spans="7:20" s="103" customFormat="1" ht="12" customHeight="1" x14ac:dyDescent="0.35">
      <c r="G122" s="147" t="s">
        <v>145</v>
      </c>
      <c r="H122" s="148"/>
      <c r="I122" s="148"/>
      <c r="J122" s="148"/>
      <c r="K122" s="148"/>
      <c r="L122" s="148"/>
      <c r="M122" s="148"/>
      <c r="N122" s="148"/>
      <c r="O122" s="148"/>
      <c r="P122" s="149"/>
    </row>
    <row r="123" spans="7:20" s="103" customFormat="1" ht="12" customHeight="1" x14ac:dyDescent="0.35">
      <c r="G123" s="112" t="s">
        <v>2</v>
      </c>
      <c r="H123" s="113"/>
      <c r="I123" s="113"/>
      <c r="J123" s="113"/>
      <c r="K123" s="113"/>
      <c r="L123" s="113"/>
      <c r="M123" s="113"/>
      <c r="N123" s="113"/>
      <c r="O123" s="113"/>
      <c r="P123" s="114"/>
    </row>
    <row r="124" spans="7:20" s="103" customFormat="1" ht="12" customHeight="1" x14ac:dyDescent="0.35">
      <c r="G124" s="118" t="s">
        <v>131</v>
      </c>
      <c r="H124" s="119">
        <v>23705</v>
      </c>
      <c r="I124" s="119">
        <v>10501</v>
      </c>
      <c r="J124" s="119">
        <v>576</v>
      </c>
      <c r="K124" s="119">
        <v>722</v>
      </c>
      <c r="L124" s="119">
        <v>10099</v>
      </c>
      <c r="M124" s="120">
        <v>100</v>
      </c>
      <c r="N124" s="120">
        <v>77.179185653388217</v>
      </c>
      <c r="O124" s="120">
        <v>4.2334264295163893</v>
      </c>
      <c r="P124" s="120">
        <v>5.3064824342201975</v>
      </c>
    </row>
    <row r="125" spans="7:20" s="103" customFormat="1" ht="12" customHeight="1" x14ac:dyDescent="0.35">
      <c r="G125" s="118" t="s">
        <v>132</v>
      </c>
      <c r="H125" s="119">
        <v>24587</v>
      </c>
      <c r="I125" s="119">
        <v>10691</v>
      </c>
      <c r="J125" s="119">
        <v>607</v>
      </c>
      <c r="K125" s="119">
        <v>739</v>
      </c>
      <c r="L125" s="119">
        <v>10516</v>
      </c>
      <c r="M125" s="120">
        <v>99.999999999999986</v>
      </c>
      <c r="N125" s="120">
        <v>75.978963826309425</v>
      </c>
      <c r="O125" s="120">
        <v>4.3138369696538978</v>
      </c>
      <c r="P125" s="120">
        <v>5.2519366072063107</v>
      </c>
    </row>
    <row r="126" spans="7:20" s="103" customFormat="1" ht="12" customHeight="1" x14ac:dyDescent="0.35">
      <c r="G126" s="118" t="s">
        <v>133</v>
      </c>
      <c r="H126" s="119">
        <v>25528</v>
      </c>
      <c r="I126" s="119">
        <v>11067</v>
      </c>
      <c r="J126" s="119">
        <v>666</v>
      </c>
      <c r="K126" s="119">
        <v>781</v>
      </c>
      <c r="L126" s="119">
        <v>10906</v>
      </c>
      <c r="M126" s="120">
        <v>100.00000000000001</v>
      </c>
      <c r="N126" s="120">
        <v>75.68732047599508</v>
      </c>
      <c r="O126" s="120">
        <v>4.5547804677882642</v>
      </c>
      <c r="P126" s="120">
        <v>5.3412665845985501</v>
      </c>
    </row>
    <row r="127" spans="7:20" s="103" customFormat="1" ht="12" customHeight="1" x14ac:dyDescent="0.35">
      <c r="G127" s="118" t="s">
        <v>134</v>
      </c>
      <c r="H127" s="119">
        <v>26577</v>
      </c>
      <c r="I127" s="119">
        <v>11249</v>
      </c>
      <c r="J127" s="119">
        <v>731</v>
      </c>
      <c r="K127" s="119">
        <v>864</v>
      </c>
      <c r="L127" s="119">
        <v>11577</v>
      </c>
      <c r="M127" s="120">
        <v>100.00000000000001</v>
      </c>
      <c r="N127" s="120">
        <v>74.993333333333339</v>
      </c>
      <c r="O127" s="120">
        <v>4.8733333333333331</v>
      </c>
      <c r="P127" s="120">
        <v>5.76</v>
      </c>
    </row>
    <row r="128" spans="7:20" s="103" customFormat="1" ht="12" customHeight="1" x14ac:dyDescent="0.35">
      <c r="G128" s="118" t="s">
        <v>135</v>
      </c>
      <c r="H128" s="119">
        <v>28070</v>
      </c>
      <c r="I128" s="119">
        <v>11848</v>
      </c>
      <c r="J128" s="119">
        <v>716</v>
      </c>
      <c r="K128" s="119">
        <v>891</v>
      </c>
      <c r="L128" s="119">
        <v>12348</v>
      </c>
      <c r="M128" s="120">
        <v>100</v>
      </c>
      <c r="N128" s="120">
        <v>75.359369037018183</v>
      </c>
      <c r="O128" s="120">
        <v>4.554127973540262</v>
      </c>
      <c r="P128" s="120">
        <v>5.6672179112072261</v>
      </c>
    </row>
    <row r="129" spans="7:18" ht="12" customHeight="1" x14ac:dyDescent="0.3">
      <c r="G129" s="127" t="s">
        <v>136</v>
      </c>
      <c r="H129" s="128">
        <v>28037</v>
      </c>
      <c r="I129" s="128">
        <v>11751</v>
      </c>
      <c r="J129" s="128">
        <v>656</v>
      </c>
      <c r="K129" s="128">
        <v>1026</v>
      </c>
      <c r="L129" s="128">
        <v>12255</v>
      </c>
      <c r="M129" s="129">
        <v>100.00000000000001</v>
      </c>
      <c r="N129" s="129">
        <v>74.458243568622478</v>
      </c>
      <c r="O129" s="129">
        <v>4.1566341401596754</v>
      </c>
      <c r="P129" s="129">
        <v>6.5010771765302247</v>
      </c>
    </row>
    <row r="130" spans="7:18" s="103" customFormat="1" ht="12" customHeight="1" x14ac:dyDescent="0.35">
      <c r="G130" s="118" t="s">
        <v>137</v>
      </c>
      <c r="H130" s="119">
        <v>28238</v>
      </c>
      <c r="I130" s="119">
        <v>11733</v>
      </c>
      <c r="J130" s="119">
        <v>738</v>
      </c>
      <c r="K130" s="119">
        <v>1047</v>
      </c>
      <c r="L130" s="119">
        <v>12296</v>
      </c>
      <c r="M130" s="120">
        <v>100</v>
      </c>
      <c r="N130" s="120">
        <v>73.598042905532552</v>
      </c>
      <c r="O130" s="120">
        <v>4.6292811441475346</v>
      </c>
      <c r="P130" s="120">
        <v>6.5675573955589011</v>
      </c>
    </row>
    <row r="131" spans="7:18" s="103" customFormat="1" ht="12" customHeight="1" x14ac:dyDescent="0.35">
      <c r="G131" s="118" t="s">
        <v>138</v>
      </c>
      <c r="H131" s="119">
        <v>28544</v>
      </c>
      <c r="I131" s="119">
        <v>11653</v>
      </c>
      <c r="J131" s="119">
        <v>720</v>
      </c>
      <c r="K131" s="119">
        <v>1123</v>
      </c>
      <c r="L131" s="119">
        <v>12421</v>
      </c>
      <c r="M131" s="120">
        <v>99.999999999999986</v>
      </c>
      <c r="N131" s="120">
        <v>72.275631086026166</v>
      </c>
      <c r="O131" s="120">
        <v>4.4656701606400793</v>
      </c>
      <c r="P131" s="120">
        <v>6.9652049866650119</v>
      </c>
    </row>
    <row r="132" spans="7:18" s="103" customFormat="1" ht="12" customHeight="1" x14ac:dyDescent="0.35">
      <c r="G132" s="118" t="s">
        <v>139</v>
      </c>
      <c r="H132" s="119">
        <v>29455</v>
      </c>
      <c r="I132" s="119">
        <v>11944</v>
      </c>
      <c r="J132" s="119">
        <v>765</v>
      </c>
      <c r="K132" s="119">
        <v>1135</v>
      </c>
      <c r="L132" s="119">
        <v>12994</v>
      </c>
      <c r="M132" s="120">
        <v>99.999999999999986</v>
      </c>
      <c r="N132" s="120">
        <v>72.559382783548998</v>
      </c>
      <c r="O132" s="120">
        <v>4.6473482777474029</v>
      </c>
      <c r="P132" s="120">
        <v>6.8950853532592182</v>
      </c>
    </row>
    <row r="133" spans="7:18" s="103" customFormat="1" ht="12" customHeight="1" x14ac:dyDescent="0.35">
      <c r="G133" s="118" t="s">
        <v>140</v>
      </c>
      <c r="H133" s="119">
        <v>29853</v>
      </c>
      <c r="I133" s="119">
        <v>11714</v>
      </c>
      <c r="J133" s="119">
        <v>733</v>
      </c>
      <c r="K133" s="119">
        <v>1234</v>
      </c>
      <c r="L133" s="119">
        <v>13328</v>
      </c>
      <c r="M133" s="120">
        <v>99.999999999999986</v>
      </c>
      <c r="N133" s="120">
        <v>70.886535552193635</v>
      </c>
      <c r="O133" s="120">
        <v>4.4357034795763992</v>
      </c>
      <c r="P133" s="120">
        <v>7.4674735249621786</v>
      </c>
    </row>
    <row r="134" spans="7:18" ht="12" customHeight="1" x14ac:dyDescent="0.3">
      <c r="G134" s="130" t="s">
        <v>141</v>
      </c>
      <c r="H134" s="131"/>
      <c r="I134" s="131"/>
      <c r="J134" s="131"/>
      <c r="K134" s="131"/>
      <c r="L134" s="131"/>
      <c r="M134" s="131"/>
      <c r="N134" s="131"/>
      <c r="O134" s="131"/>
      <c r="P134" s="132"/>
    </row>
    <row r="135" spans="7:18" s="103" customFormat="1" ht="12" customHeight="1" x14ac:dyDescent="0.35">
      <c r="G135" s="118" t="s">
        <v>131</v>
      </c>
      <c r="H135" s="119">
        <v>15363</v>
      </c>
      <c r="I135" s="134">
        <v>6637</v>
      </c>
      <c r="J135" s="119">
        <v>279</v>
      </c>
      <c r="K135" s="119">
        <v>397</v>
      </c>
      <c r="L135" s="119">
        <v>7064</v>
      </c>
      <c r="M135" s="120">
        <v>99.999999999999986</v>
      </c>
      <c r="N135" s="120">
        <v>79.973490782021926</v>
      </c>
      <c r="O135" s="120">
        <v>3.3618508254006509</v>
      </c>
      <c r="P135" s="120">
        <v>4.7837088805880228</v>
      </c>
    </row>
    <row r="136" spans="7:18" s="103" customFormat="1" ht="12" customHeight="1" x14ac:dyDescent="0.35">
      <c r="G136" s="118" t="s">
        <v>132</v>
      </c>
      <c r="H136" s="119">
        <v>16203</v>
      </c>
      <c r="I136" s="134">
        <v>6820</v>
      </c>
      <c r="J136" s="119">
        <v>288</v>
      </c>
      <c r="K136" s="119">
        <v>451</v>
      </c>
      <c r="L136" s="119">
        <v>7447</v>
      </c>
      <c r="M136" s="120">
        <v>100.00000000000001</v>
      </c>
      <c r="N136" s="120">
        <v>77.889447236180914</v>
      </c>
      <c r="O136" s="120">
        <v>3.2891731384193696</v>
      </c>
      <c r="P136" s="120">
        <v>5.1507537688442211</v>
      </c>
    </row>
    <row r="137" spans="7:18" s="103" customFormat="1" ht="12" customHeight="1" x14ac:dyDescent="0.35">
      <c r="G137" s="118" t="s">
        <v>133</v>
      </c>
      <c r="H137" s="119">
        <v>16685</v>
      </c>
      <c r="I137" s="134">
        <v>7022</v>
      </c>
      <c r="J137" s="119">
        <v>330</v>
      </c>
      <c r="K137" s="119">
        <v>452</v>
      </c>
      <c r="L137" s="119">
        <v>7715</v>
      </c>
      <c r="M137" s="120">
        <v>100</v>
      </c>
      <c r="N137" s="120">
        <v>78.28316610925306</v>
      </c>
      <c r="O137" s="120">
        <v>3.6789297658862878</v>
      </c>
      <c r="P137" s="120">
        <v>5.0390189520624302</v>
      </c>
    </row>
    <row r="138" spans="7:18" s="103" customFormat="1" ht="12" customHeight="1" x14ac:dyDescent="0.35">
      <c r="G138" s="118" t="s">
        <v>134</v>
      </c>
      <c r="H138" s="119">
        <v>17412</v>
      </c>
      <c r="I138" s="119">
        <v>7185</v>
      </c>
      <c r="J138" s="119">
        <v>366</v>
      </c>
      <c r="K138" s="119">
        <v>485</v>
      </c>
      <c r="L138" s="119">
        <v>8154</v>
      </c>
      <c r="M138" s="120">
        <v>100.00000000000001</v>
      </c>
      <c r="N138" s="120">
        <v>77.608554763447827</v>
      </c>
      <c r="O138" s="120">
        <v>3.9533376539209333</v>
      </c>
      <c r="P138" s="120">
        <v>5.2387124648952259</v>
      </c>
    </row>
    <row r="139" spans="7:18" s="103" customFormat="1" ht="12" customHeight="1" x14ac:dyDescent="0.35">
      <c r="G139" s="118" t="s">
        <v>135</v>
      </c>
      <c r="H139" s="119">
        <v>18468</v>
      </c>
      <c r="I139" s="119">
        <v>7594</v>
      </c>
      <c r="J139" s="119">
        <v>358</v>
      </c>
      <c r="K139" s="119">
        <v>546</v>
      </c>
      <c r="L139" s="119">
        <v>8690</v>
      </c>
      <c r="M139" s="120">
        <v>100</v>
      </c>
      <c r="N139" s="120">
        <v>77.664143996727347</v>
      </c>
      <c r="O139" s="120">
        <v>3.6612804254448759</v>
      </c>
      <c r="P139" s="120">
        <v>5.5839640008181632</v>
      </c>
    </row>
    <row r="140" spans="7:18" ht="12" customHeight="1" x14ac:dyDescent="0.3">
      <c r="G140" s="127" t="s">
        <v>136</v>
      </c>
      <c r="H140" s="128">
        <v>18393</v>
      </c>
      <c r="I140" s="128">
        <v>7575</v>
      </c>
      <c r="J140" s="128">
        <v>344</v>
      </c>
      <c r="K140" s="128">
        <v>621</v>
      </c>
      <c r="L140" s="128">
        <v>8521</v>
      </c>
      <c r="M140" s="129">
        <v>100</v>
      </c>
      <c r="N140" s="129">
        <v>76.732171799027554</v>
      </c>
      <c r="O140" s="129">
        <v>3.4846029173419772</v>
      </c>
      <c r="P140" s="129">
        <v>6.2905186385737446</v>
      </c>
      <c r="R140" s="103"/>
    </row>
    <row r="141" spans="7:18" s="103" customFormat="1" ht="12" customHeight="1" x14ac:dyDescent="0.35">
      <c r="G141" s="118" t="s">
        <v>137</v>
      </c>
      <c r="H141" s="119">
        <v>18710</v>
      </c>
      <c r="I141" s="119">
        <v>7630</v>
      </c>
      <c r="J141" s="119">
        <v>386</v>
      </c>
      <c r="K141" s="119">
        <v>606</v>
      </c>
      <c r="L141" s="119">
        <v>8665</v>
      </c>
      <c r="M141" s="120">
        <v>100</v>
      </c>
      <c r="N141" s="120">
        <v>75.958188153310104</v>
      </c>
      <c r="O141" s="120">
        <v>3.8427078148332501</v>
      </c>
      <c r="P141" s="120">
        <v>6.0328521652563465</v>
      </c>
    </row>
    <row r="142" spans="7:18" s="103" customFormat="1" ht="12" customHeight="1" x14ac:dyDescent="0.35">
      <c r="G142" s="118" t="s">
        <v>138</v>
      </c>
      <c r="H142" s="119">
        <v>18892</v>
      </c>
      <c r="I142" s="119">
        <v>7514</v>
      </c>
      <c r="J142" s="119">
        <v>377</v>
      </c>
      <c r="K142" s="119">
        <v>669</v>
      </c>
      <c r="L142" s="119">
        <v>8769</v>
      </c>
      <c r="M142" s="120">
        <v>100</v>
      </c>
      <c r="N142" s="120">
        <v>74.227007804010668</v>
      </c>
      <c r="O142" s="120">
        <v>3.7241924330731995</v>
      </c>
      <c r="P142" s="120">
        <v>6.608712832164378</v>
      </c>
    </row>
    <row r="143" spans="7:18" s="103" customFormat="1" ht="12" customHeight="1" x14ac:dyDescent="0.35">
      <c r="G143" s="118" t="s">
        <v>139</v>
      </c>
      <c r="H143" s="119">
        <v>19261</v>
      </c>
      <c r="I143" s="119">
        <v>7500</v>
      </c>
      <c r="J143" s="119">
        <v>398</v>
      </c>
      <c r="K143" s="119">
        <v>658</v>
      </c>
      <c r="L143" s="119">
        <v>9174</v>
      </c>
      <c r="M143" s="120">
        <v>99.999999999999986</v>
      </c>
      <c r="N143" s="120">
        <v>74.35312778824229</v>
      </c>
      <c r="O143" s="120">
        <v>3.9456726479627244</v>
      </c>
      <c r="P143" s="120">
        <v>6.5232477446217905</v>
      </c>
    </row>
    <row r="144" spans="7:18" s="103" customFormat="1" ht="12" customHeight="1" x14ac:dyDescent="0.35">
      <c r="G144" s="118" t="s">
        <v>140</v>
      </c>
      <c r="H144" s="119">
        <v>19689</v>
      </c>
      <c r="I144" s="119">
        <v>7485</v>
      </c>
      <c r="J144" s="119">
        <v>395</v>
      </c>
      <c r="K144" s="119">
        <v>728</v>
      </c>
      <c r="L144" s="119">
        <v>9403</v>
      </c>
      <c r="M144" s="120">
        <v>100.00000000000001</v>
      </c>
      <c r="N144" s="120">
        <v>72.768811977445068</v>
      </c>
      <c r="O144" s="120">
        <v>3.8401711063581567</v>
      </c>
      <c r="P144" s="120">
        <v>7.0775811783006031</v>
      </c>
    </row>
    <row r="145" spans="7:20" ht="12" customHeight="1" x14ac:dyDescent="0.3">
      <c r="G145" s="130" t="s">
        <v>142</v>
      </c>
      <c r="H145" s="131"/>
      <c r="I145" s="131"/>
      <c r="J145" s="131"/>
      <c r="K145" s="131"/>
      <c r="L145" s="131"/>
      <c r="M145" s="131"/>
      <c r="N145" s="131"/>
      <c r="O145" s="131"/>
      <c r="P145" s="132"/>
      <c r="R145" s="108" t="s">
        <v>156</v>
      </c>
      <c r="S145" s="108" t="s">
        <v>150</v>
      </c>
      <c r="T145" s="108" t="s">
        <v>151</v>
      </c>
    </row>
    <row r="146" spans="7:20" s="103" customFormat="1" ht="12" customHeight="1" x14ac:dyDescent="0.3">
      <c r="G146" s="118" t="s">
        <v>131</v>
      </c>
      <c r="H146" s="119">
        <v>8342</v>
      </c>
      <c r="I146" s="134">
        <v>3864</v>
      </c>
      <c r="J146" s="134">
        <v>297</v>
      </c>
      <c r="K146" s="134">
        <v>325</v>
      </c>
      <c r="L146" s="134">
        <v>3035</v>
      </c>
      <c r="M146" s="120">
        <v>99.999999999999986</v>
      </c>
      <c r="N146" s="120">
        <v>72.809496890898814</v>
      </c>
      <c r="O146" s="120">
        <v>5.596382136800452</v>
      </c>
      <c r="P146" s="120">
        <v>6.1239871867345013</v>
      </c>
      <c r="R146" s="139" t="s">
        <v>161</v>
      </c>
      <c r="S146" s="140"/>
      <c r="T146" s="140"/>
    </row>
    <row r="147" spans="7:20" s="103" customFormat="1" ht="12" customHeight="1" x14ac:dyDescent="0.3">
      <c r="G147" s="118" t="s">
        <v>132</v>
      </c>
      <c r="H147" s="119">
        <v>8384</v>
      </c>
      <c r="I147" s="134">
        <v>3871</v>
      </c>
      <c r="J147" s="134">
        <v>319</v>
      </c>
      <c r="K147" s="134">
        <v>288</v>
      </c>
      <c r="L147" s="134">
        <v>3069</v>
      </c>
      <c r="M147" s="120">
        <v>100</v>
      </c>
      <c r="N147" s="120">
        <v>72.831608654750696</v>
      </c>
      <c r="O147" s="120">
        <v>6.0018814675446848</v>
      </c>
      <c r="P147" s="120">
        <v>5.4186265286923803</v>
      </c>
      <c r="R147" s="139" t="s">
        <v>162</v>
      </c>
      <c r="S147" s="140"/>
      <c r="T147" s="140"/>
    </row>
    <row r="148" spans="7:20" s="103" customFormat="1" ht="12" customHeight="1" x14ac:dyDescent="0.3">
      <c r="G148" s="118" t="s">
        <v>133</v>
      </c>
      <c r="H148" s="119">
        <v>8843</v>
      </c>
      <c r="I148" s="134">
        <v>4045</v>
      </c>
      <c r="J148" s="134">
        <v>336</v>
      </c>
      <c r="K148" s="134">
        <v>329</v>
      </c>
      <c r="L148" s="134">
        <v>3191</v>
      </c>
      <c r="M148" s="120">
        <v>100.00000000000001</v>
      </c>
      <c r="N148" s="120">
        <v>71.567586694975233</v>
      </c>
      <c r="O148" s="120">
        <v>5.9447983014862</v>
      </c>
      <c r="P148" s="120">
        <v>5.8209483368719042</v>
      </c>
      <c r="R148" s="139" t="s">
        <v>163</v>
      </c>
      <c r="S148" s="140"/>
      <c r="T148" s="140"/>
    </row>
    <row r="149" spans="7:20" s="103" customFormat="1" ht="12" customHeight="1" x14ac:dyDescent="0.3">
      <c r="G149" s="118" t="s">
        <v>134</v>
      </c>
      <c r="H149" s="119">
        <v>9165</v>
      </c>
      <c r="I149" s="119">
        <v>4064</v>
      </c>
      <c r="J149" s="119">
        <v>365</v>
      </c>
      <c r="K149" s="119">
        <v>379</v>
      </c>
      <c r="L149" s="119">
        <v>3423</v>
      </c>
      <c r="M149" s="120">
        <v>99.999999999999986</v>
      </c>
      <c r="N149" s="120">
        <v>70.776732845698362</v>
      </c>
      <c r="O149" s="120">
        <v>6.3566701497735982</v>
      </c>
      <c r="P149" s="120">
        <v>6.6004876349703938</v>
      </c>
      <c r="R149" s="139" t="s">
        <v>164</v>
      </c>
      <c r="S149" s="108"/>
      <c r="T149" s="108"/>
    </row>
    <row r="150" spans="7:20" s="103" customFormat="1" ht="12" customHeight="1" x14ac:dyDescent="0.3">
      <c r="G150" s="118" t="s">
        <v>135</v>
      </c>
      <c r="H150" s="119">
        <v>9602</v>
      </c>
      <c r="I150" s="119">
        <v>4254</v>
      </c>
      <c r="J150" s="119">
        <v>358</v>
      </c>
      <c r="K150" s="119">
        <v>345</v>
      </c>
      <c r="L150" s="119">
        <v>3658</v>
      </c>
      <c r="M150" s="120">
        <v>100.00000000000001</v>
      </c>
      <c r="N150" s="120">
        <v>71.567967698519524</v>
      </c>
      <c r="O150" s="120">
        <v>6.0228802153432026</v>
      </c>
      <c r="P150" s="120">
        <v>5.8041722745625846</v>
      </c>
      <c r="R150" s="139" t="s">
        <v>165</v>
      </c>
      <c r="S150" s="108"/>
      <c r="T150" s="108"/>
    </row>
    <row r="151" spans="7:20" ht="12" customHeight="1" x14ac:dyDescent="0.3">
      <c r="G151" s="127" t="s">
        <v>136</v>
      </c>
      <c r="H151" s="128">
        <v>9644</v>
      </c>
      <c r="I151" s="128">
        <v>4176</v>
      </c>
      <c r="J151" s="128">
        <v>312</v>
      </c>
      <c r="K151" s="128">
        <v>405</v>
      </c>
      <c r="L151" s="128">
        <v>3734</v>
      </c>
      <c r="M151" s="129">
        <v>100.00000000000001</v>
      </c>
      <c r="N151" s="129">
        <v>70.659898477157356</v>
      </c>
      <c r="O151" s="129">
        <v>5.2791878172588831</v>
      </c>
      <c r="P151" s="129">
        <v>6.8527918781725887</v>
      </c>
      <c r="R151" s="139" t="s">
        <v>166</v>
      </c>
      <c r="S151" s="99"/>
      <c r="T151" s="99"/>
    </row>
    <row r="152" spans="7:20" s="103" customFormat="1" ht="12" customHeight="1" x14ac:dyDescent="0.3">
      <c r="G152" s="118" t="s">
        <v>137</v>
      </c>
      <c r="H152" s="119">
        <v>9528</v>
      </c>
      <c r="I152" s="119">
        <v>4103</v>
      </c>
      <c r="J152" s="119">
        <v>352</v>
      </c>
      <c r="K152" s="119">
        <v>441</v>
      </c>
      <c r="L152" s="119">
        <v>3631</v>
      </c>
      <c r="M152" s="120">
        <v>99.999999999999986</v>
      </c>
      <c r="N152" s="120">
        <v>69.577751399016449</v>
      </c>
      <c r="O152" s="120">
        <v>5.9691368492453787</v>
      </c>
      <c r="P152" s="120">
        <v>7.4783788366966251</v>
      </c>
      <c r="R152" s="139" t="s">
        <v>167</v>
      </c>
      <c r="S152" s="108"/>
      <c r="T152" s="108"/>
    </row>
    <row r="153" spans="7:20" s="103" customFormat="1" ht="12" customHeight="1" x14ac:dyDescent="0.3">
      <c r="G153" s="118" t="s">
        <v>138</v>
      </c>
      <c r="H153" s="119">
        <v>9652</v>
      </c>
      <c r="I153" s="119">
        <v>4139</v>
      </c>
      <c r="J153" s="119">
        <v>343</v>
      </c>
      <c r="K153" s="119">
        <v>454</v>
      </c>
      <c r="L153" s="119">
        <v>3652</v>
      </c>
      <c r="M153" s="120">
        <v>100</v>
      </c>
      <c r="N153" s="120">
        <v>68.983333333333334</v>
      </c>
      <c r="O153" s="120">
        <v>5.7166666666666668</v>
      </c>
      <c r="P153" s="120">
        <v>7.5666666666666664</v>
      </c>
      <c r="R153" s="139" t="s">
        <v>168</v>
      </c>
      <c r="S153" s="108"/>
      <c r="T153" s="108"/>
    </row>
    <row r="154" spans="7:20" s="103" customFormat="1" ht="12" customHeight="1" x14ac:dyDescent="0.3">
      <c r="G154" s="118" t="s">
        <v>139</v>
      </c>
      <c r="H154" s="119">
        <v>10194</v>
      </c>
      <c r="I154" s="119">
        <v>4444</v>
      </c>
      <c r="J154" s="119">
        <v>367</v>
      </c>
      <c r="K154" s="119">
        <v>477</v>
      </c>
      <c r="L154" s="119">
        <v>3820</v>
      </c>
      <c r="M154" s="120">
        <v>100</v>
      </c>
      <c r="N154" s="120">
        <v>69.720740508315032</v>
      </c>
      <c r="O154" s="120">
        <v>5.7577659240665202</v>
      </c>
      <c r="P154" s="120">
        <v>7.4835268277376841</v>
      </c>
      <c r="R154" s="139" t="s">
        <v>169</v>
      </c>
      <c r="S154" s="108"/>
      <c r="T154" s="108"/>
    </row>
    <row r="155" spans="7:20" s="103" customFormat="1" ht="12" customHeight="1" x14ac:dyDescent="0.3">
      <c r="G155" s="118" t="s">
        <v>140</v>
      </c>
      <c r="H155" s="119">
        <v>10164</v>
      </c>
      <c r="I155" s="119">
        <v>4229</v>
      </c>
      <c r="J155" s="119">
        <v>338</v>
      </c>
      <c r="K155" s="119">
        <v>506</v>
      </c>
      <c r="L155" s="119">
        <v>3925</v>
      </c>
      <c r="M155" s="120">
        <v>100.00000000000001</v>
      </c>
      <c r="N155" s="120">
        <v>67.783298605545767</v>
      </c>
      <c r="O155" s="120">
        <v>5.4175348613559864</v>
      </c>
      <c r="P155" s="120">
        <v>8.1102740823849988</v>
      </c>
      <c r="R155" s="139" t="s">
        <v>170</v>
      </c>
      <c r="S155" s="108"/>
      <c r="T155" s="108"/>
    </row>
  </sheetData>
  <mergeCells count="82">
    <mergeCell ref="G47:P47"/>
    <mergeCell ref="G58:P58"/>
    <mergeCell ref="G69:P69"/>
    <mergeCell ref="H43:L43"/>
    <mergeCell ref="G5:G7"/>
    <mergeCell ref="H5:L5"/>
    <mergeCell ref="M5:P5"/>
    <mergeCell ref="H6:H7"/>
    <mergeCell ref="I6:I7"/>
    <mergeCell ref="J6:J7"/>
    <mergeCell ref="K6:K7"/>
    <mergeCell ref="L6:L7"/>
    <mergeCell ref="M6:M7"/>
    <mergeCell ref="G20:P20"/>
    <mergeCell ref="G9:P9"/>
    <mergeCell ref="G31:P31"/>
    <mergeCell ref="G46:P46"/>
    <mergeCell ref="N6:N7"/>
    <mergeCell ref="O6:O7"/>
    <mergeCell ref="P6:P7"/>
    <mergeCell ref="P44:P45"/>
    <mergeCell ref="L44:L45"/>
    <mergeCell ref="M44:M45"/>
    <mergeCell ref="N44:N45"/>
    <mergeCell ref="O44:O45"/>
    <mergeCell ref="G134:P134"/>
    <mergeCell ref="G145:P145"/>
    <mergeCell ref="A1:E4"/>
    <mergeCell ref="A5:E7"/>
    <mergeCell ref="G43:G45"/>
    <mergeCell ref="G84:P84"/>
    <mergeCell ref="G85:P85"/>
    <mergeCell ref="G96:P96"/>
    <mergeCell ref="G107:P107"/>
    <mergeCell ref="G122:P122"/>
    <mergeCell ref="G123:P123"/>
    <mergeCell ref="M120:M121"/>
    <mergeCell ref="N120:N121"/>
    <mergeCell ref="O120:O121"/>
    <mergeCell ref="P120:P121"/>
    <mergeCell ref="K44:K45"/>
    <mergeCell ref="A18:E22"/>
    <mergeCell ref="O82:O83"/>
    <mergeCell ref="P82:P83"/>
    <mergeCell ref="G119:G121"/>
    <mergeCell ref="H119:L119"/>
    <mergeCell ref="M119:P119"/>
    <mergeCell ref="H120:H121"/>
    <mergeCell ref="I120:I121"/>
    <mergeCell ref="J120:J121"/>
    <mergeCell ref="K120:K121"/>
    <mergeCell ref="L120:L121"/>
    <mergeCell ref="G81:G83"/>
    <mergeCell ref="H81:L81"/>
    <mergeCell ref="M81:P81"/>
    <mergeCell ref="H82:H83"/>
    <mergeCell ref="I82:I83"/>
    <mergeCell ref="V2:X4"/>
    <mergeCell ref="V11:X13"/>
    <mergeCell ref="A8:E9"/>
    <mergeCell ref="A10:E14"/>
    <mergeCell ref="A15:E17"/>
    <mergeCell ref="R2:T4"/>
    <mergeCell ref="R11:T13"/>
    <mergeCell ref="G1:P4"/>
    <mergeCell ref="G8:P8"/>
    <mergeCell ref="A23:E24"/>
    <mergeCell ref="A25:E30"/>
    <mergeCell ref="A31:E32"/>
    <mergeCell ref="A33:E36"/>
    <mergeCell ref="G118:P118"/>
    <mergeCell ref="G80:P80"/>
    <mergeCell ref="G42:P42"/>
    <mergeCell ref="J82:J83"/>
    <mergeCell ref="K82:K83"/>
    <mergeCell ref="L82:L83"/>
    <mergeCell ref="M82:M83"/>
    <mergeCell ref="N82:N83"/>
    <mergeCell ref="M43:P43"/>
    <mergeCell ref="H44:H45"/>
    <mergeCell ref="I44:I45"/>
    <mergeCell ref="J44:J45"/>
  </mergeCells>
  <phoneticPr fontId="4" type="noConversion"/>
  <pageMargins left="0.75" right="0.75" top="1" bottom="1.1499999999999999" header="0.5" footer="0.5"/>
  <pageSetup scale="76" fitToHeight="0" orientation="landscape" horizontalDpi="400" verticalDpi="200" r:id="rId1"/>
  <headerFooter>
    <oddHeader xml:space="preserve">&amp;R&amp;9&amp;A
 Page &amp;P of &amp;N </oddHeader>
    <oddFooter>&amp;R&amp;9Printed: &amp;D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25D02-E083-4D97-8FAE-A9461B1187EE}">
  <sheetPr>
    <tabColor rgb="FFFFFF00"/>
  </sheetPr>
  <dimension ref="A1:U31"/>
  <sheetViews>
    <sheetView workbookViewId="0"/>
  </sheetViews>
  <sheetFormatPr defaultColWidth="9" defaultRowHeight="13" x14ac:dyDescent="0.3"/>
  <cols>
    <col min="1" max="4" width="9" style="3"/>
    <col min="5" max="5" width="10.83203125" style="3" customWidth="1"/>
    <col min="6" max="6" width="5" style="3" customWidth="1"/>
    <col min="7" max="7" width="10.33203125" style="3" customWidth="1"/>
    <col min="8" max="8" width="3.08203125" style="3" customWidth="1"/>
    <col min="9" max="9" width="8.5" style="3" customWidth="1"/>
    <col min="10" max="10" width="8.9140625" style="3" customWidth="1"/>
    <col min="11" max="19" width="7.5" style="3" customWidth="1"/>
    <col min="20" max="20" width="8.58203125" style="3" customWidth="1"/>
    <col min="21" max="21" width="9" style="3" customWidth="1"/>
    <col min="22" max="16384" width="9" style="3"/>
  </cols>
  <sheetData>
    <row r="1" spans="1:21" ht="15" customHeight="1" x14ac:dyDescent="0.3">
      <c r="B1" s="19"/>
      <c r="C1" s="19"/>
      <c r="D1" s="19"/>
      <c r="E1" s="19"/>
      <c r="G1" s="20"/>
      <c r="H1" s="21" t="s">
        <v>177</v>
      </c>
      <c r="I1" s="22" t="s">
        <v>194</v>
      </c>
      <c r="J1" s="22"/>
      <c r="K1" s="22"/>
      <c r="L1" s="22"/>
      <c r="M1" s="22"/>
      <c r="N1" s="22"/>
      <c r="O1" s="22"/>
      <c r="P1" s="22"/>
      <c r="Q1" s="22"/>
      <c r="R1" s="22"/>
      <c r="S1" s="22"/>
      <c r="T1" s="23"/>
      <c r="U1" s="24"/>
    </row>
    <row r="2" spans="1:21" ht="75.75" customHeight="1" x14ac:dyDescent="0.3">
      <c r="A2" s="25" t="s">
        <v>196</v>
      </c>
      <c r="B2" s="26"/>
      <c r="C2" s="26"/>
      <c r="D2" s="26"/>
      <c r="E2" s="27"/>
      <c r="G2" s="20"/>
      <c r="H2" s="21"/>
      <c r="I2" s="28" t="s">
        <v>13</v>
      </c>
      <c r="J2" s="28" t="s">
        <v>178</v>
      </c>
      <c r="K2" s="28" t="s">
        <v>179</v>
      </c>
      <c r="L2" s="28" t="s">
        <v>12</v>
      </c>
      <c r="M2" s="29" t="s">
        <v>180</v>
      </c>
      <c r="N2" s="29" t="s">
        <v>181</v>
      </c>
      <c r="O2" s="29" t="s">
        <v>195</v>
      </c>
      <c r="P2" s="28" t="s">
        <v>182</v>
      </c>
      <c r="Q2" s="28" t="s">
        <v>183</v>
      </c>
      <c r="R2" s="29" t="s">
        <v>184</v>
      </c>
      <c r="S2" s="29" t="s">
        <v>185</v>
      </c>
      <c r="T2" s="30" t="s">
        <v>186</v>
      </c>
      <c r="U2" s="31" t="s">
        <v>193</v>
      </c>
    </row>
    <row r="3" spans="1:21" ht="12.75" customHeight="1" x14ac:dyDescent="0.3">
      <c r="A3" s="32" t="s">
        <v>197</v>
      </c>
      <c r="B3" s="33"/>
      <c r="C3" s="33"/>
      <c r="D3" s="33"/>
      <c r="E3" s="34"/>
      <c r="G3" s="35" t="s">
        <v>191</v>
      </c>
      <c r="H3" s="36">
        <v>5</v>
      </c>
      <c r="I3" s="37">
        <v>9245</v>
      </c>
      <c r="J3" s="37">
        <v>29556</v>
      </c>
      <c r="K3" s="37">
        <v>33726</v>
      </c>
      <c r="L3" s="37">
        <v>10318</v>
      </c>
      <c r="M3" s="37">
        <v>13163</v>
      </c>
      <c r="N3" s="37">
        <v>8844</v>
      </c>
      <c r="O3" s="37">
        <v>8179</v>
      </c>
      <c r="P3" s="37">
        <v>7288</v>
      </c>
      <c r="Q3" s="37">
        <v>2075</v>
      </c>
      <c r="R3" s="37">
        <v>6341</v>
      </c>
      <c r="S3" s="37">
        <v>14464</v>
      </c>
      <c r="T3" s="38">
        <v>17229</v>
      </c>
      <c r="U3" s="39">
        <f>SUM(I3:T3)</f>
        <v>160428</v>
      </c>
    </row>
    <row r="4" spans="1:21" x14ac:dyDescent="0.3">
      <c r="A4" s="40"/>
      <c r="B4" s="41"/>
      <c r="C4" s="41"/>
      <c r="D4" s="41"/>
      <c r="E4" s="42"/>
      <c r="G4" s="43"/>
      <c r="H4" s="44">
        <v>4</v>
      </c>
      <c r="I4" s="45">
        <v>24426</v>
      </c>
      <c r="J4" s="45">
        <v>27812</v>
      </c>
      <c r="K4" s="45">
        <v>13073</v>
      </c>
      <c r="L4" s="45">
        <v>13363</v>
      </c>
      <c r="M4" s="45">
        <v>10687</v>
      </c>
      <c r="N4" s="45">
        <v>13480</v>
      </c>
      <c r="O4" s="45">
        <v>21043</v>
      </c>
      <c r="P4" s="45">
        <v>18894</v>
      </c>
      <c r="Q4" s="45">
        <v>3086</v>
      </c>
      <c r="R4" s="45">
        <v>3770</v>
      </c>
      <c r="S4" s="45">
        <v>9921</v>
      </c>
      <c r="T4" s="46">
        <v>19662</v>
      </c>
      <c r="U4" s="39">
        <f t="shared" ref="U4:U8" si="0">SUM(I4:T4)</f>
        <v>179217</v>
      </c>
    </row>
    <row r="5" spans="1:21" x14ac:dyDescent="0.3">
      <c r="A5" s="40"/>
      <c r="B5" s="41"/>
      <c r="C5" s="41"/>
      <c r="D5" s="41"/>
      <c r="E5" s="42"/>
      <c r="G5" s="43"/>
      <c r="H5" s="44">
        <v>3</v>
      </c>
      <c r="I5" s="45">
        <v>33209</v>
      </c>
      <c r="J5" s="45">
        <v>29823</v>
      </c>
      <c r="K5" s="45">
        <v>13389</v>
      </c>
      <c r="L5" s="45">
        <v>20059</v>
      </c>
      <c r="M5" s="45">
        <v>10083</v>
      </c>
      <c r="N5" s="45">
        <v>23870</v>
      </c>
      <c r="O5" s="45">
        <v>10757</v>
      </c>
      <c r="P5" s="45">
        <v>19926</v>
      </c>
      <c r="Q5" s="45">
        <v>4629</v>
      </c>
      <c r="R5" s="45">
        <v>2166</v>
      </c>
      <c r="S5" s="45">
        <v>6104</v>
      </c>
      <c r="T5" s="46">
        <v>25962</v>
      </c>
      <c r="U5" s="39">
        <f t="shared" si="0"/>
        <v>199977</v>
      </c>
    </row>
    <row r="6" spans="1:21" x14ac:dyDescent="0.3">
      <c r="A6" s="47"/>
      <c r="B6" s="48"/>
      <c r="C6" s="48"/>
      <c r="D6" s="48"/>
      <c r="E6" s="49"/>
      <c r="G6" s="43"/>
      <c r="H6" s="44">
        <v>2</v>
      </c>
      <c r="I6" s="45">
        <v>20787</v>
      </c>
      <c r="J6" s="45">
        <v>32369</v>
      </c>
      <c r="K6" s="45">
        <v>9175</v>
      </c>
      <c r="L6" s="45">
        <v>15494</v>
      </c>
      <c r="M6" s="45">
        <v>5688</v>
      </c>
      <c r="N6" s="45">
        <v>11571</v>
      </c>
      <c r="O6" s="45">
        <v>17829</v>
      </c>
      <c r="P6" s="45">
        <v>26009</v>
      </c>
      <c r="Q6" s="45">
        <v>3983</v>
      </c>
      <c r="R6" s="45">
        <v>2706</v>
      </c>
      <c r="S6" s="45">
        <v>3364</v>
      </c>
      <c r="T6" s="46">
        <v>17398</v>
      </c>
      <c r="U6" s="39">
        <f t="shared" si="0"/>
        <v>166373</v>
      </c>
    </row>
    <row r="7" spans="1:21" x14ac:dyDescent="0.3">
      <c r="A7" s="32" t="s">
        <v>198</v>
      </c>
      <c r="B7" s="33"/>
      <c r="C7" s="33"/>
      <c r="D7" s="33"/>
      <c r="E7" s="34"/>
      <c r="G7" s="43"/>
      <c r="H7" s="44">
        <v>1</v>
      </c>
      <c r="I7" s="45">
        <v>7037</v>
      </c>
      <c r="J7" s="45">
        <v>25196</v>
      </c>
      <c r="K7" s="45">
        <v>3323</v>
      </c>
      <c r="L7" s="45">
        <v>13392</v>
      </c>
      <c r="M7" s="45">
        <v>8877</v>
      </c>
      <c r="N7" s="45">
        <v>5700</v>
      </c>
      <c r="O7" s="45">
        <v>15949</v>
      </c>
      <c r="P7" s="45">
        <v>20622</v>
      </c>
      <c r="Q7" s="45">
        <v>1180</v>
      </c>
      <c r="R7" s="45">
        <v>1701</v>
      </c>
      <c r="S7" s="45">
        <v>2679</v>
      </c>
      <c r="T7" s="46">
        <v>18937</v>
      </c>
      <c r="U7" s="39">
        <f t="shared" si="0"/>
        <v>124593</v>
      </c>
    </row>
    <row r="8" spans="1:21" x14ac:dyDescent="0.3">
      <c r="A8" s="47"/>
      <c r="B8" s="48"/>
      <c r="C8" s="48"/>
      <c r="D8" s="48"/>
      <c r="E8" s="49"/>
      <c r="G8" s="50"/>
      <c r="H8" s="44" t="s">
        <v>187</v>
      </c>
      <c r="I8" s="45">
        <v>94704</v>
      </c>
      <c r="J8" s="45">
        <v>144756</v>
      </c>
      <c r="K8" s="45">
        <v>72686</v>
      </c>
      <c r="L8" s="45">
        <v>72626</v>
      </c>
      <c r="M8" s="45">
        <v>48498</v>
      </c>
      <c r="N8" s="45">
        <v>63465</v>
      </c>
      <c r="O8" s="45">
        <v>73757</v>
      </c>
      <c r="P8" s="45">
        <v>92739</v>
      </c>
      <c r="Q8" s="45">
        <v>14953</v>
      </c>
      <c r="R8" s="45">
        <v>16684</v>
      </c>
      <c r="S8" s="45">
        <v>36532</v>
      </c>
      <c r="T8" s="46">
        <v>99188</v>
      </c>
      <c r="U8" s="39">
        <f t="shared" si="0"/>
        <v>830588</v>
      </c>
    </row>
    <row r="9" spans="1:21" x14ac:dyDescent="0.3">
      <c r="A9" s="51" t="s">
        <v>175</v>
      </c>
      <c r="B9" s="52"/>
      <c r="C9" s="52"/>
      <c r="D9" s="52"/>
      <c r="E9" s="53"/>
      <c r="G9" s="54" t="s">
        <v>189</v>
      </c>
      <c r="H9" s="55" t="s">
        <v>188</v>
      </c>
      <c r="I9" s="56">
        <v>3.09</v>
      </c>
      <c r="J9" s="56">
        <v>3.03</v>
      </c>
      <c r="K9" s="56">
        <v>3.89</v>
      </c>
      <c r="L9" s="56">
        <v>2.89</v>
      </c>
      <c r="M9" s="56">
        <v>3.28</v>
      </c>
      <c r="N9" s="56">
        <v>3.13</v>
      </c>
      <c r="O9" s="56">
        <v>2.83</v>
      </c>
      <c r="P9" s="56">
        <v>2.64</v>
      </c>
      <c r="Q9" s="56">
        <v>3.06</v>
      </c>
      <c r="R9" s="56">
        <v>3.62</v>
      </c>
      <c r="S9" s="56">
        <v>3.82</v>
      </c>
      <c r="T9" s="57">
        <v>2.99</v>
      </c>
      <c r="U9" s="58">
        <f>SUMPRODUCT(U3:U7,H3:H7)/U8</f>
        <v>3.1017520118277653</v>
      </c>
    </row>
    <row r="10" spans="1:21" x14ac:dyDescent="0.3">
      <c r="A10" s="59"/>
      <c r="B10" s="60"/>
      <c r="C10" s="60"/>
      <c r="D10" s="60"/>
      <c r="E10" s="61"/>
      <c r="G10" s="35" t="s">
        <v>190</v>
      </c>
      <c r="H10" s="36">
        <v>5</v>
      </c>
      <c r="I10" s="37">
        <v>8515</v>
      </c>
      <c r="J10" s="37">
        <v>23206</v>
      </c>
      <c r="K10" s="37">
        <v>19757</v>
      </c>
      <c r="L10" s="37">
        <v>5693</v>
      </c>
      <c r="M10" s="37">
        <v>3799</v>
      </c>
      <c r="N10" s="37">
        <v>3930</v>
      </c>
      <c r="O10" s="37">
        <v>7571</v>
      </c>
      <c r="P10" s="37">
        <v>1822</v>
      </c>
      <c r="Q10" s="37">
        <v>494</v>
      </c>
      <c r="R10" s="37">
        <v>1462</v>
      </c>
      <c r="S10" s="37">
        <v>3973</v>
      </c>
      <c r="T10" s="38">
        <v>12630</v>
      </c>
      <c r="U10" s="62">
        <f>SUM(I10:T10)</f>
        <v>92852</v>
      </c>
    </row>
    <row r="11" spans="1:21" x14ac:dyDescent="0.3">
      <c r="A11" s="59"/>
      <c r="B11" s="60"/>
      <c r="C11" s="60"/>
      <c r="D11" s="60"/>
      <c r="E11" s="61"/>
      <c r="G11" s="43"/>
      <c r="H11" s="44">
        <v>4</v>
      </c>
      <c r="I11" s="45">
        <v>30994</v>
      </c>
      <c r="J11" s="45">
        <v>25264</v>
      </c>
      <c r="K11" s="45">
        <v>10214</v>
      </c>
      <c r="L11" s="45">
        <v>10651</v>
      </c>
      <c r="M11" s="45">
        <v>3373</v>
      </c>
      <c r="N11" s="45">
        <v>6322</v>
      </c>
      <c r="O11" s="45">
        <v>22435</v>
      </c>
      <c r="P11" s="45">
        <v>8084</v>
      </c>
      <c r="Q11" s="45">
        <v>1038</v>
      </c>
      <c r="R11" s="45">
        <v>1320</v>
      </c>
      <c r="S11" s="45">
        <v>3879</v>
      </c>
      <c r="T11" s="46">
        <v>18240</v>
      </c>
      <c r="U11" s="62">
        <f t="shared" ref="U11:U15" si="1">SUM(I11:T11)</f>
        <v>141814</v>
      </c>
    </row>
    <row r="12" spans="1:21" x14ac:dyDescent="0.3">
      <c r="A12" s="63"/>
      <c r="B12" s="64"/>
      <c r="C12" s="64"/>
      <c r="D12" s="64"/>
      <c r="E12" s="65"/>
      <c r="G12" s="43"/>
      <c r="H12" s="44">
        <v>3</v>
      </c>
      <c r="I12" s="45">
        <v>56270</v>
      </c>
      <c r="J12" s="45">
        <v>29472</v>
      </c>
      <c r="K12" s="45">
        <v>11477</v>
      </c>
      <c r="L12" s="45">
        <v>20900</v>
      </c>
      <c r="M12" s="45">
        <v>3310</v>
      </c>
      <c r="N12" s="45">
        <v>11176</v>
      </c>
      <c r="O12" s="45">
        <v>13233</v>
      </c>
      <c r="P12" s="45">
        <v>11517</v>
      </c>
      <c r="Q12" s="45">
        <v>1797</v>
      </c>
      <c r="R12" s="45">
        <v>780</v>
      </c>
      <c r="S12" s="45">
        <v>2980</v>
      </c>
      <c r="T12" s="46">
        <v>30022</v>
      </c>
      <c r="U12" s="62">
        <f t="shared" si="1"/>
        <v>192934</v>
      </c>
    </row>
    <row r="13" spans="1:21" x14ac:dyDescent="0.3">
      <c r="A13" s="32" t="s">
        <v>201</v>
      </c>
      <c r="B13" s="33"/>
      <c r="C13" s="33"/>
      <c r="D13" s="33"/>
      <c r="E13" s="34"/>
      <c r="G13" s="43"/>
      <c r="H13" s="44">
        <v>2</v>
      </c>
      <c r="I13" s="45">
        <v>47146</v>
      </c>
      <c r="J13" s="45">
        <v>35148</v>
      </c>
      <c r="K13" s="45">
        <v>8306</v>
      </c>
      <c r="L13" s="45">
        <v>19605</v>
      </c>
      <c r="M13" s="45">
        <v>1930</v>
      </c>
      <c r="N13" s="45">
        <v>6254</v>
      </c>
      <c r="O13" s="45">
        <v>25363</v>
      </c>
      <c r="P13" s="45">
        <v>18759</v>
      </c>
      <c r="Q13" s="45">
        <v>1850</v>
      </c>
      <c r="R13" s="45">
        <v>1125</v>
      </c>
      <c r="S13" s="45">
        <v>1923</v>
      </c>
      <c r="T13" s="46">
        <v>23633</v>
      </c>
      <c r="U13" s="62">
        <f t="shared" si="1"/>
        <v>191042</v>
      </c>
    </row>
    <row r="14" spans="1:21" x14ac:dyDescent="0.3">
      <c r="A14" s="40"/>
      <c r="B14" s="41"/>
      <c r="C14" s="41"/>
      <c r="D14" s="41"/>
      <c r="E14" s="42"/>
      <c r="G14" s="43"/>
      <c r="H14" s="44">
        <v>1</v>
      </c>
      <c r="I14" s="45">
        <v>15583</v>
      </c>
      <c r="J14" s="45">
        <v>28077</v>
      </c>
      <c r="K14" s="45">
        <v>2827</v>
      </c>
      <c r="L14" s="45">
        <v>19648</v>
      </c>
      <c r="M14" s="45">
        <v>3287</v>
      </c>
      <c r="N14" s="45">
        <v>3213</v>
      </c>
      <c r="O14" s="45">
        <v>27331</v>
      </c>
      <c r="P14" s="45">
        <v>20301</v>
      </c>
      <c r="Q14" s="45">
        <v>719</v>
      </c>
      <c r="R14" s="45">
        <v>662</v>
      </c>
      <c r="S14" s="45">
        <v>1544</v>
      </c>
      <c r="T14" s="46">
        <v>25856</v>
      </c>
      <c r="U14" s="62">
        <f t="shared" si="1"/>
        <v>149048</v>
      </c>
    </row>
    <row r="15" spans="1:21" x14ac:dyDescent="0.3">
      <c r="A15" s="40"/>
      <c r="B15" s="41"/>
      <c r="C15" s="41"/>
      <c r="D15" s="41"/>
      <c r="E15" s="42"/>
      <c r="G15" s="50"/>
      <c r="H15" s="44" t="s">
        <v>187</v>
      </c>
      <c r="I15" s="45">
        <v>158508</v>
      </c>
      <c r="J15" s="45">
        <v>141167</v>
      </c>
      <c r="K15" s="45">
        <v>52581</v>
      </c>
      <c r="L15" s="45">
        <v>76497</v>
      </c>
      <c r="M15" s="45">
        <v>15699</v>
      </c>
      <c r="N15" s="45">
        <v>30895</v>
      </c>
      <c r="O15" s="45">
        <v>95933</v>
      </c>
      <c r="P15" s="45">
        <v>60483</v>
      </c>
      <c r="Q15" s="45">
        <v>5898</v>
      </c>
      <c r="R15" s="45">
        <v>5349</v>
      </c>
      <c r="S15" s="45">
        <v>14299</v>
      </c>
      <c r="T15" s="46">
        <v>110381</v>
      </c>
      <c r="U15" s="62">
        <f t="shared" si="1"/>
        <v>767690</v>
      </c>
    </row>
    <row r="16" spans="1:21" x14ac:dyDescent="0.3">
      <c r="A16" s="47"/>
      <c r="B16" s="48"/>
      <c r="C16" s="48"/>
      <c r="D16" s="48"/>
      <c r="E16" s="49"/>
      <c r="G16" s="54" t="s">
        <v>189</v>
      </c>
      <c r="H16" s="55" t="s">
        <v>188</v>
      </c>
      <c r="I16" s="56">
        <v>2.81</v>
      </c>
      <c r="J16" s="56">
        <v>2.86</v>
      </c>
      <c r="K16" s="56">
        <v>3.68</v>
      </c>
      <c r="L16" s="56">
        <v>2.52</v>
      </c>
      <c r="M16" s="56">
        <v>3.16</v>
      </c>
      <c r="N16" s="56">
        <v>3.05</v>
      </c>
      <c r="O16" s="56">
        <v>2.56</v>
      </c>
      <c r="P16" s="56">
        <v>2.21</v>
      </c>
      <c r="Q16" s="56">
        <v>2.79</v>
      </c>
      <c r="R16" s="56">
        <v>3.34</v>
      </c>
      <c r="S16" s="56">
        <v>3.48</v>
      </c>
      <c r="T16" s="57">
        <v>2.71</v>
      </c>
      <c r="U16" s="58">
        <f>SUMPRODUCT(U10:U14,H10:H14)/U15</f>
        <v>2.7894723130430252</v>
      </c>
    </row>
    <row r="17" spans="1:20" ht="12.75" customHeight="1" x14ac:dyDescent="0.3">
      <c r="A17" s="32" t="s">
        <v>202</v>
      </c>
      <c r="B17" s="33"/>
      <c r="C17" s="33"/>
      <c r="D17" s="33"/>
      <c r="E17" s="34"/>
    </row>
    <row r="18" spans="1:20" x14ac:dyDescent="0.3">
      <c r="A18" s="40"/>
      <c r="B18" s="41"/>
      <c r="C18" s="41"/>
      <c r="D18" s="41"/>
      <c r="E18" s="42"/>
    </row>
    <row r="19" spans="1:20" x14ac:dyDescent="0.3">
      <c r="A19" s="40"/>
      <c r="B19" s="41"/>
      <c r="C19" s="41"/>
      <c r="D19" s="41"/>
      <c r="E19" s="42"/>
      <c r="G19" s="66" t="s">
        <v>199</v>
      </c>
      <c r="H19" s="67"/>
      <c r="I19" s="68"/>
      <c r="J19" s="68"/>
      <c r="K19" s="68"/>
      <c r="L19" s="68"/>
      <c r="M19" s="68"/>
      <c r="N19" s="68"/>
      <c r="O19" s="68"/>
      <c r="P19" s="68"/>
      <c r="Q19" s="68"/>
      <c r="R19" s="68"/>
      <c r="S19" s="68"/>
      <c r="T19" s="11"/>
    </row>
    <row r="20" spans="1:20" ht="12.75" customHeight="1" x14ac:dyDescent="0.3">
      <c r="A20" s="40"/>
      <c r="B20" s="41"/>
      <c r="C20" s="41"/>
      <c r="D20" s="41"/>
      <c r="E20" s="42"/>
      <c r="G20" s="69" t="s">
        <v>200</v>
      </c>
      <c r="H20" s="70"/>
      <c r="I20" s="71"/>
      <c r="J20" s="72"/>
      <c r="K20" s="72"/>
      <c r="L20" s="72"/>
      <c r="M20" s="72"/>
      <c r="N20" s="72"/>
      <c r="O20" s="72"/>
      <c r="P20" s="72"/>
      <c r="Q20" s="72"/>
      <c r="R20" s="72"/>
      <c r="S20" s="72"/>
      <c r="T20" s="73"/>
    </row>
    <row r="21" spans="1:20" x14ac:dyDescent="0.3">
      <c r="A21" s="40"/>
      <c r="B21" s="41"/>
      <c r="C21" s="41"/>
      <c r="D21" s="41"/>
      <c r="E21" s="42"/>
      <c r="G21" s="74"/>
      <c r="H21" s="75"/>
      <c r="I21" s="76"/>
      <c r="J21" s="76"/>
      <c r="K21" s="76"/>
      <c r="L21" s="76"/>
      <c r="M21" s="76"/>
      <c r="N21" s="76"/>
      <c r="O21" s="76"/>
      <c r="P21" s="76"/>
      <c r="Q21" s="76"/>
      <c r="R21" s="76"/>
      <c r="S21" s="76"/>
      <c r="T21" s="76"/>
    </row>
    <row r="22" spans="1:20" x14ac:dyDescent="0.3">
      <c r="A22" s="47"/>
      <c r="B22" s="48"/>
      <c r="C22" s="48"/>
      <c r="D22" s="48"/>
      <c r="E22" s="49"/>
    </row>
    <row r="23" spans="1:20" x14ac:dyDescent="0.3">
      <c r="A23" s="51" t="s">
        <v>111</v>
      </c>
      <c r="B23" s="52"/>
      <c r="C23" s="52"/>
      <c r="D23" s="52"/>
      <c r="E23" s="53"/>
    </row>
    <row r="24" spans="1:20" x14ac:dyDescent="0.3">
      <c r="A24" s="59"/>
      <c r="B24" s="60"/>
      <c r="C24" s="60"/>
      <c r="D24" s="60"/>
      <c r="E24" s="61"/>
    </row>
    <row r="25" spans="1:20" x14ac:dyDescent="0.3">
      <c r="A25" s="63"/>
      <c r="B25" s="64"/>
      <c r="C25" s="64"/>
      <c r="D25" s="64"/>
      <c r="E25" s="65"/>
    </row>
    <row r="26" spans="1:20" x14ac:dyDescent="0.3">
      <c r="A26" s="32" t="s">
        <v>113</v>
      </c>
      <c r="B26" s="33"/>
      <c r="C26" s="33"/>
      <c r="D26" s="33"/>
      <c r="E26" s="34"/>
    </row>
    <row r="27" spans="1:20" x14ac:dyDescent="0.3">
      <c r="A27" s="47"/>
      <c r="B27" s="48"/>
      <c r="C27" s="48"/>
      <c r="D27" s="48"/>
      <c r="E27" s="49"/>
    </row>
    <row r="28" spans="1:20" x14ac:dyDescent="0.3">
      <c r="A28" s="51" t="s">
        <v>108</v>
      </c>
      <c r="B28" s="52"/>
      <c r="C28" s="52"/>
      <c r="D28" s="52"/>
      <c r="E28" s="53"/>
    </row>
    <row r="29" spans="1:20" x14ac:dyDescent="0.3">
      <c r="A29" s="59"/>
      <c r="B29" s="60"/>
      <c r="C29" s="60"/>
      <c r="D29" s="60"/>
      <c r="E29" s="61"/>
    </row>
    <row r="30" spans="1:20" x14ac:dyDescent="0.3">
      <c r="A30" s="59"/>
      <c r="B30" s="60"/>
      <c r="C30" s="60"/>
      <c r="D30" s="60"/>
      <c r="E30" s="61"/>
    </row>
    <row r="31" spans="1:20" x14ac:dyDescent="0.3">
      <c r="A31" s="63"/>
      <c r="B31" s="64"/>
      <c r="C31" s="64"/>
      <c r="D31" s="64"/>
      <c r="E31" s="65"/>
    </row>
  </sheetData>
  <mergeCells count="16">
    <mergeCell ref="G1:G2"/>
    <mergeCell ref="H1:H2"/>
    <mergeCell ref="I1:T1"/>
    <mergeCell ref="G3:G8"/>
    <mergeCell ref="G10:G15"/>
    <mergeCell ref="A13:E16"/>
    <mergeCell ref="A17:E22"/>
    <mergeCell ref="A2:E2"/>
    <mergeCell ref="A3:E6"/>
    <mergeCell ref="A7:E8"/>
    <mergeCell ref="A9:E12"/>
    <mergeCell ref="A26:E27"/>
    <mergeCell ref="A28:E31"/>
    <mergeCell ref="A23:E25"/>
    <mergeCell ref="G19:H19"/>
    <mergeCell ref="G20:H21"/>
  </mergeCells>
  <pageMargins left="0.7" right="0.7" top="0.75" bottom="0.75" header="0.3" footer="0.3"/>
  <ignoredErrors>
    <ignoredError sqref="U3 U4:U7 U10:U15" formulaRange="1"/>
    <ignoredError sqref="U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54978-E701-4E17-BB2C-BC4C304049AA}">
  <sheetPr>
    <tabColor rgb="FF009999"/>
  </sheetPr>
  <dimension ref="A1:G27"/>
  <sheetViews>
    <sheetView workbookViewId="0">
      <selection sqref="A1:E3"/>
    </sheetView>
  </sheetViews>
  <sheetFormatPr defaultColWidth="9" defaultRowHeight="13" x14ac:dyDescent="0.3"/>
  <cols>
    <col min="1" max="1" width="6.25" style="3" customWidth="1"/>
    <col min="2" max="2" width="50.58203125" style="3" customWidth="1"/>
    <col min="3" max="3" width="9" style="3"/>
    <col min="4" max="4" width="6.25" style="3" customWidth="1"/>
    <col min="5" max="5" width="50.58203125" style="3" customWidth="1"/>
    <col min="6" max="16384" width="9" style="3"/>
  </cols>
  <sheetData>
    <row r="1" spans="1:7" ht="12.75" customHeight="1" x14ac:dyDescent="0.3">
      <c r="A1" s="1" t="s">
        <v>210</v>
      </c>
      <c r="B1" s="1"/>
      <c r="C1" s="1"/>
      <c r="D1" s="1"/>
      <c r="E1" s="1"/>
      <c r="F1" s="2"/>
      <c r="G1" s="2"/>
    </row>
    <row r="2" spans="1:7" x14ac:dyDescent="0.3">
      <c r="A2" s="1"/>
      <c r="B2" s="1"/>
      <c r="C2" s="1"/>
      <c r="D2" s="1"/>
      <c r="E2" s="1"/>
      <c r="F2" s="2"/>
      <c r="G2" s="2"/>
    </row>
    <row r="3" spans="1:7" x14ac:dyDescent="0.3">
      <c r="A3" s="1"/>
      <c r="B3" s="1"/>
      <c r="C3" s="1"/>
      <c r="D3" s="1"/>
      <c r="E3" s="1"/>
      <c r="F3" s="2"/>
      <c r="G3" s="2"/>
    </row>
    <row r="4" spans="1:7" x14ac:dyDescent="0.3">
      <c r="A4" s="2"/>
      <c r="B4" s="2"/>
      <c r="C4" s="2"/>
      <c r="D4" s="2"/>
      <c r="E4" s="2"/>
    </row>
    <row r="5" spans="1:7" ht="18" customHeight="1" x14ac:dyDescent="0.3">
      <c r="A5" s="4" t="s">
        <v>203</v>
      </c>
      <c r="B5" s="5"/>
      <c r="D5" s="6" t="s">
        <v>207</v>
      </c>
      <c r="E5" s="7"/>
    </row>
    <row r="6" spans="1:7" x14ac:dyDescent="0.3">
      <c r="A6" s="8" t="s">
        <v>204</v>
      </c>
      <c r="B6" s="9"/>
      <c r="D6" s="8" t="s">
        <v>204</v>
      </c>
      <c r="E6" s="9"/>
    </row>
    <row r="7" spans="1:7" x14ac:dyDescent="0.3">
      <c r="A7" s="8"/>
      <c r="B7" s="9"/>
      <c r="D7" s="8"/>
      <c r="E7" s="9"/>
    </row>
    <row r="8" spans="1:7" x14ac:dyDescent="0.3">
      <c r="A8" s="8"/>
      <c r="B8" s="9"/>
      <c r="D8" s="8"/>
      <c r="E8" s="9"/>
    </row>
    <row r="9" spans="1:7" x14ac:dyDescent="0.3">
      <c r="A9" s="10" t="s">
        <v>205</v>
      </c>
      <c r="B9" s="11"/>
      <c r="D9" s="10" t="s">
        <v>205</v>
      </c>
      <c r="E9" s="11"/>
    </row>
    <row r="10" spans="1:7" x14ac:dyDescent="0.3">
      <c r="A10" s="8"/>
      <c r="B10" s="9"/>
      <c r="D10" s="8"/>
      <c r="E10" s="9"/>
    </row>
    <row r="11" spans="1:7" x14ac:dyDescent="0.3">
      <c r="A11" s="8"/>
      <c r="B11" s="9"/>
      <c r="D11" s="8"/>
      <c r="E11" s="9"/>
    </row>
    <row r="12" spans="1:7" x14ac:dyDescent="0.3">
      <c r="A12" s="10" t="s">
        <v>206</v>
      </c>
      <c r="B12" s="11"/>
      <c r="D12" s="10" t="s">
        <v>206</v>
      </c>
      <c r="E12" s="11"/>
    </row>
    <row r="13" spans="1:7" x14ac:dyDescent="0.3">
      <c r="A13" s="12"/>
      <c r="B13" s="9"/>
      <c r="D13" s="12"/>
      <c r="E13" s="9"/>
    </row>
    <row r="14" spans="1:7" x14ac:dyDescent="0.3">
      <c r="A14" s="12"/>
      <c r="B14" s="9"/>
      <c r="D14" s="12"/>
      <c r="E14" s="9"/>
    </row>
    <row r="15" spans="1:7" x14ac:dyDescent="0.3">
      <c r="A15" s="13"/>
      <c r="B15" s="14"/>
      <c r="D15" s="13"/>
      <c r="E15" s="14"/>
    </row>
    <row r="16" spans="1:7" ht="18" customHeight="1" x14ac:dyDescent="0.3"/>
    <row r="17" spans="1:5" ht="18" customHeight="1" x14ac:dyDescent="0.3">
      <c r="A17" s="15" t="s">
        <v>208</v>
      </c>
      <c r="B17" s="16"/>
      <c r="D17" s="17" t="s">
        <v>209</v>
      </c>
      <c r="E17" s="18"/>
    </row>
    <row r="18" spans="1:5" x14ac:dyDescent="0.3">
      <c r="A18" s="8" t="s">
        <v>204</v>
      </c>
      <c r="B18" s="9"/>
      <c r="D18" s="8" t="s">
        <v>204</v>
      </c>
      <c r="E18" s="9"/>
    </row>
    <row r="19" spans="1:5" x14ac:dyDescent="0.3">
      <c r="A19" s="8"/>
      <c r="B19" s="9"/>
      <c r="D19" s="8"/>
      <c r="E19" s="9"/>
    </row>
    <row r="20" spans="1:5" x14ac:dyDescent="0.3">
      <c r="A20" s="8"/>
      <c r="B20" s="9"/>
      <c r="D20" s="8"/>
      <c r="E20" s="9"/>
    </row>
    <row r="21" spans="1:5" x14ac:dyDescent="0.3">
      <c r="A21" s="10" t="s">
        <v>205</v>
      </c>
      <c r="B21" s="11"/>
      <c r="D21" s="10" t="s">
        <v>205</v>
      </c>
      <c r="E21" s="11"/>
    </row>
    <row r="22" spans="1:5" x14ac:dyDescent="0.3">
      <c r="A22" s="8"/>
      <c r="B22" s="9"/>
      <c r="D22" s="8"/>
      <c r="E22" s="9"/>
    </row>
    <row r="23" spans="1:5" x14ac:dyDescent="0.3">
      <c r="A23" s="8"/>
      <c r="B23" s="9"/>
      <c r="D23" s="8"/>
      <c r="E23" s="9"/>
    </row>
    <row r="24" spans="1:5" x14ac:dyDescent="0.3">
      <c r="A24" s="10" t="s">
        <v>206</v>
      </c>
      <c r="B24" s="11"/>
      <c r="D24" s="10" t="s">
        <v>206</v>
      </c>
      <c r="E24" s="11"/>
    </row>
    <row r="25" spans="1:5" x14ac:dyDescent="0.3">
      <c r="A25" s="12"/>
      <c r="B25" s="9"/>
      <c r="D25" s="12"/>
      <c r="E25" s="9"/>
    </row>
    <row r="26" spans="1:5" x14ac:dyDescent="0.3">
      <c r="A26" s="12"/>
      <c r="B26" s="9"/>
      <c r="D26" s="12"/>
      <c r="E26" s="9"/>
    </row>
    <row r="27" spans="1:5" x14ac:dyDescent="0.3">
      <c r="A27" s="13"/>
      <c r="B27" s="14"/>
      <c r="D27" s="13"/>
      <c r="E27" s="14"/>
    </row>
  </sheetData>
  <mergeCells count="5">
    <mergeCell ref="A1:E3"/>
    <mergeCell ref="A5:B5"/>
    <mergeCell ref="D5:E5"/>
    <mergeCell ref="A17:B17"/>
    <mergeCell ref="D17:E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Table of Contents</vt:lpstr>
      <vt:lpstr>5-1</vt:lpstr>
      <vt:lpstr>5-2</vt:lpstr>
      <vt:lpstr>5-3</vt:lpstr>
      <vt:lpstr>5-4</vt:lpstr>
      <vt:lpstr>5-5</vt:lpstr>
      <vt:lpstr>'5-3'!Print_Area</vt:lpstr>
      <vt:lpstr>'Table of Contents'!Print_Area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Kyle Evans</dc:creator>
  <cp:lastModifiedBy>Kyle Evans</cp:lastModifiedBy>
  <dcterms:created xsi:type="dcterms:W3CDTF">2021-01-28T06:24:51Z</dcterms:created>
  <dcterms:modified xsi:type="dcterms:W3CDTF">2022-04-15T04:08:21Z</dcterms:modified>
</cp:coreProperties>
</file>